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Лист1" sheetId="1" r:id="rId1"/>
  </sheets>
  <definedNames>
    <definedName name="Print_Area" localSheetId="0">Лист1!$A$1:$AB$25</definedName>
  </definedNames>
  <calcPr calcId="145621"/>
</workbook>
</file>

<file path=xl/calcChain.xml><?xml version="1.0" encoding="utf-8"?>
<calcChain xmlns="http://schemas.openxmlformats.org/spreadsheetml/2006/main">
  <c r="Z13" i="1" l="1"/>
  <c r="AB13" i="1" s="1"/>
  <c r="Z12" i="1"/>
  <c r="AB12" i="1" s="1"/>
  <c r="Z11" i="1"/>
  <c r="AB11" i="1" s="1"/>
  <c r="E14" i="1" l="1"/>
  <c r="Z14" i="1"/>
  <c r="AB14" i="1" l="1"/>
  <c r="AB15" i="1" s="1"/>
</calcChain>
</file>

<file path=xl/sharedStrings.xml><?xml version="1.0" encoding="utf-8"?>
<sst xmlns="http://schemas.openxmlformats.org/spreadsheetml/2006/main" count="107" uniqueCount="66">
  <si>
    <t>Характеристики объекта закупки</t>
  </si>
  <si>
    <t>Используемый метод определения НМЦК 
с обоснованием:</t>
  </si>
  <si>
    <t>Метод сопоставимых рыночных цен (анализа рынка) является приоритетным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(в соответствии с п.6 ст.22 44-ФЗ) 
Расчет выполнен в соответствии с Методическими рекомендациями, утвержденными приказом МЭР РФ от 02.10.2013 №567</t>
  </si>
  <si>
    <t>№</t>
  </si>
  <si>
    <t>Наименование товара, услуги (работы)</t>
  </si>
  <si>
    <t>Единица измерения</t>
  </si>
  <si>
    <t>Кол-во</t>
  </si>
  <si>
    <t>{Поставщик_3}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</si>
  <si>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</si>
  <si>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</si>
  <si>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</si>
  <si>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</si>
  <si>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</si>
  <si>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</si>
  <si>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</si>
  <si>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</si>
  <si>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</si>
  <si>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</si>
  <si>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</si>
  <si>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</si>
  <si>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</si>
  <si>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</si>
  <si>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</si>
  <si>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</si>
  <si>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</si>
  <si>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Средняя цена (руб.)</t>
  </si>
  <si>
    <t>ОКПД2</t>
  </si>
  <si>
    <t>НМЦК</t>
  </si>
  <si>
    <t>Цена (руб.)</t>
  </si>
  <si>
    <t>{Цена_3}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</si>
  <si>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</si>
  <si>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</si>
  <si>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</si>
  <si>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</si>
  <si>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</si>
  <si>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</si>
  <si>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</si>
  <si>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</si>
  <si>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</si>
  <si>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</si>
  <si>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</si>
  <si>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</si>
  <si>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</si>
  <si>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</si>
  <si>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</si>
  <si>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</si>
  <si>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</si>
  <si>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Работник контрактной службы/контрактный управляющий:</t>
  </si>
  <si>
    <t>(должность)</t>
  </si>
  <si>
    <t>/</t>
  </si>
  <si>
    <t>(подпись/расшифровка подписи)</t>
  </si>
  <si>
    <t>Килограмм</t>
  </si>
  <si>
    <t>10.51.11.111</t>
  </si>
  <si>
    <t>10.51.52.200</t>
  </si>
  <si>
    <t>Поставщик 1</t>
  </si>
  <si>
    <t>Поставщик 2</t>
  </si>
  <si>
    <t>РАСЧЕТ НМЦК</t>
  </si>
  <si>
    <t xml:space="preserve">Обоснование начальной (максимальной) цены договора  </t>
  </si>
  <si>
    <t>Приложение №3</t>
  </si>
  <si>
    <t>Сметана, 15%, весовая</t>
  </si>
  <si>
    <t>Молоко, 3,2%</t>
  </si>
  <si>
    <t>Снежок, 2,5%, 0,2 кг</t>
  </si>
  <si>
    <t>Ряженка 2,5%, 0,2 кг</t>
  </si>
  <si>
    <t>10.51.52.190</t>
  </si>
  <si>
    <t>Дата подготовки обоснования НМЦК:25.06.2019</t>
  </si>
  <si>
    <t>На основании проведенного анализа рынка и расчетов, НМЦК составляет: 809 132,50 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</si>
</sst>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.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.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</borders>
  <cellStyleXfs count="1">
    <xf numFmtId="0" fontId="0" fillId="0" borderId="0" applyAlignment="0"/>
  </cellStyleXfs>
  <cellXfs count="39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/>
    <xf numFmtId="0" fontId="6" fillId="0" borderId="0" xfId="0" applyFont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tabSelected="1" view="pageBreakPreview" topLeftCell="A4" zoomScale="91" zoomScaleNormal="100" zoomScaleSheetLayoutView="91" workbookViewId="0">
      <selection activeCell="A16" sqref="A16:AA16"/>
    </sheetView>
  </sheetViews>
  <sheetFormatPr defaultRowHeight="15" x14ac:dyDescent="0.25"/>
  <cols>
    <col min="1" max="1" width="7.85546875" customWidth="1"/>
    <col min="2" max="2" width="20.85546875" customWidth="1"/>
    <col min="3" max="3" width="17.85546875" customWidth="1"/>
    <col min="4" max="4" width="17" customWidth="1"/>
    <col min="5" max="5" width="8.85546875" customWidth="1"/>
    <col min="6" max="7" width="22" style="1" customWidth="1"/>
    <col min="8" max="25" width="22" style="1" hidden="1" customWidth="1"/>
    <col min="26" max="26" width="11.28515625" style="2" customWidth="1"/>
    <col min="27" max="27" width="20.28515625" style="1" customWidth="1"/>
    <col min="28" max="28" width="23.140625" customWidth="1"/>
    <col min="29" max="29" width="18.42578125" customWidth="1"/>
    <col min="30" max="1023" width="9.140625" customWidth="1"/>
  </cols>
  <sheetData>
    <row r="1" spans="1:30" ht="12" customHeight="1" x14ac:dyDescent="0.25">
      <c r="A1" s="3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30" ht="20.25" customHeight="1" x14ac:dyDescent="0.25">
      <c r="A2" s="3"/>
      <c r="B2" s="3"/>
      <c r="C2" s="3"/>
      <c r="D2" s="3"/>
      <c r="E2" s="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33" t="s">
        <v>58</v>
      </c>
      <c r="AB2" s="33"/>
    </row>
    <row r="3" spans="1:30" ht="41.1" customHeight="1" x14ac:dyDescent="0.3">
      <c r="A3" s="36" t="s">
        <v>57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30" ht="15" customHeight="1" x14ac:dyDescent="0.25">
      <c r="A4" s="3"/>
      <c r="B4" s="3"/>
      <c r="C4" s="3"/>
      <c r="D4" s="3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5"/>
    </row>
    <row r="5" spans="1:30" x14ac:dyDescent="0.25">
      <c r="A5" s="3"/>
      <c r="B5" s="3"/>
      <c r="C5" s="3"/>
      <c r="D5" s="3"/>
      <c r="E5" s="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  <c r="AA5" s="7"/>
    </row>
    <row r="6" spans="1:30" ht="27" customHeight="1" x14ac:dyDescent="0.25">
      <c r="A6" s="23" t="s">
        <v>0</v>
      </c>
      <c r="B6" s="23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9"/>
    </row>
    <row r="7" spans="1:30" ht="45" customHeight="1" x14ac:dyDescent="0.25">
      <c r="A7" s="23" t="s">
        <v>1</v>
      </c>
      <c r="B7" s="23"/>
      <c r="C7" s="37" t="s">
        <v>2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"/>
    </row>
    <row r="8" spans="1:30" ht="42.75" customHeight="1" x14ac:dyDescent="0.25">
      <c r="A8" s="23" t="s">
        <v>56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10"/>
    </row>
    <row r="9" spans="1:30" ht="33" customHeight="1" x14ac:dyDescent="0.25">
      <c r="A9" s="23" t="s">
        <v>3</v>
      </c>
      <c r="B9" s="23" t="s">
        <v>4</v>
      </c>
      <c r="C9" s="23"/>
      <c r="D9" s="23" t="s">
        <v>5</v>
      </c>
      <c r="E9" s="24" t="s">
        <v>6</v>
      </c>
      <c r="F9" s="11" t="s">
        <v>54</v>
      </c>
      <c r="G9" s="11" t="s">
        <v>55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  <c r="M9" s="11" t="s">
        <v>12</v>
      </c>
      <c r="N9" s="11" t="s">
        <v>13</v>
      </c>
      <c r="O9" s="11" t="s">
        <v>14</v>
      </c>
      <c r="P9" s="11" t="s">
        <v>15</v>
      </c>
      <c r="Q9" s="11" t="s">
        <v>16</v>
      </c>
      <c r="R9" s="11" t="s">
        <v>17</v>
      </c>
      <c r="S9" s="11" t="s">
        <v>18</v>
      </c>
      <c r="T9" s="11" t="s">
        <v>19</v>
      </c>
      <c r="U9" s="11" t="s">
        <v>20</v>
      </c>
      <c r="V9" s="11" t="s">
        <v>21</v>
      </c>
      <c r="W9" s="11" t="s">
        <v>22</v>
      </c>
      <c r="X9" s="11" t="s">
        <v>23</v>
      </c>
      <c r="Y9" s="11" t="s">
        <v>24</v>
      </c>
      <c r="Z9" s="24" t="s">
        <v>25</v>
      </c>
      <c r="AA9" s="24" t="s">
        <v>26</v>
      </c>
      <c r="AB9" s="38" t="s">
        <v>27</v>
      </c>
    </row>
    <row r="10" spans="1:30" ht="33" customHeight="1" x14ac:dyDescent="0.25">
      <c r="A10" s="23"/>
      <c r="B10" s="23"/>
      <c r="C10" s="23"/>
      <c r="D10" s="23"/>
      <c r="E10" s="24"/>
      <c r="F10" s="11" t="s">
        <v>28</v>
      </c>
      <c r="G10" s="11" t="s">
        <v>28</v>
      </c>
      <c r="H10" s="11" t="s">
        <v>28</v>
      </c>
      <c r="I10" s="11" t="s">
        <v>28</v>
      </c>
      <c r="J10" s="11" t="s">
        <v>28</v>
      </c>
      <c r="K10" s="11" t="s">
        <v>28</v>
      </c>
      <c r="L10" s="11" t="s">
        <v>28</v>
      </c>
      <c r="M10" s="11" t="s">
        <v>28</v>
      </c>
      <c r="N10" s="11" t="s">
        <v>28</v>
      </c>
      <c r="O10" s="11" t="s">
        <v>28</v>
      </c>
      <c r="P10" s="11" t="s">
        <v>28</v>
      </c>
      <c r="Q10" s="11" t="s">
        <v>28</v>
      </c>
      <c r="R10" s="11" t="s">
        <v>28</v>
      </c>
      <c r="S10" s="11" t="s">
        <v>28</v>
      </c>
      <c r="T10" s="11" t="s">
        <v>28</v>
      </c>
      <c r="U10" s="11" t="s">
        <v>28</v>
      </c>
      <c r="V10" s="11" t="s">
        <v>28</v>
      </c>
      <c r="W10" s="11" t="s">
        <v>28</v>
      </c>
      <c r="X10" s="11" t="s">
        <v>28</v>
      </c>
      <c r="Y10" s="11" t="s">
        <v>28</v>
      </c>
      <c r="Z10" s="24"/>
      <c r="AA10" s="24"/>
      <c r="AB10" s="38"/>
    </row>
    <row r="11" spans="1:30" ht="33" customHeight="1" x14ac:dyDescent="0.25">
      <c r="A11" s="18">
        <v>1</v>
      </c>
      <c r="B11" s="31" t="s">
        <v>61</v>
      </c>
      <c r="C11" s="32"/>
      <c r="D11" s="18" t="s">
        <v>51</v>
      </c>
      <c r="E11" s="19">
        <v>2500</v>
      </c>
      <c r="F11" s="11">
        <v>72.5</v>
      </c>
      <c r="G11" s="11">
        <v>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9">
        <f>F11</f>
        <v>72.5</v>
      </c>
      <c r="AA11" s="21" t="s">
        <v>63</v>
      </c>
      <c r="AB11" s="20">
        <f>E11*Z11</f>
        <v>181250</v>
      </c>
    </row>
    <row r="12" spans="1:30" ht="33" customHeight="1" x14ac:dyDescent="0.25">
      <c r="A12" s="18">
        <v>2</v>
      </c>
      <c r="B12" s="31" t="s">
        <v>62</v>
      </c>
      <c r="C12" s="32"/>
      <c r="D12" s="18" t="s">
        <v>51</v>
      </c>
      <c r="E12" s="19">
        <v>2500</v>
      </c>
      <c r="F12" s="11">
        <v>72.5</v>
      </c>
      <c r="G12" s="11">
        <v>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9">
        <f>F12</f>
        <v>72.5</v>
      </c>
      <c r="AA12" s="21" t="s">
        <v>63</v>
      </c>
      <c r="AB12" s="22">
        <f t="shared" ref="AB12:AB14" si="0">E12*Z12</f>
        <v>181250</v>
      </c>
    </row>
    <row r="13" spans="1:30" ht="52.5" customHeight="1" x14ac:dyDescent="0.25">
      <c r="A13" s="8">
        <v>3</v>
      </c>
      <c r="B13" s="23" t="s">
        <v>60</v>
      </c>
      <c r="C13" s="23"/>
      <c r="D13" s="8" t="s">
        <v>51</v>
      </c>
      <c r="E13" s="17">
        <v>5000</v>
      </c>
      <c r="F13" s="11">
        <v>47.5</v>
      </c>
      <c r="G13" s="11">
        <v>44</v>
      </c>
      <c r="H13" s="11" t="s">
        <v>29</v>
      </c>
      <c r="I13" s="11" t="s">
        <v>30</v>
      </c>
      <c r="J13" s="11" t="s">
        <v>31</v>
      </c>
      <c r="K13" s="11" t="s">
        <v>32</v>
      </c>
      <c r="L13" s="11" t="s">
        <v>33</v>
      </c>
      <c r="M13" s="11" t="s">
        <v>34</v>
      </c>
      <c r="N13" s="11" t="s">
        <v>35</v>
      </c>
      <c r="O13" s="11" t="s">
        <v>36</v>
      </c>
      <c r="P13" s="11" t="s">
        <v>37</v>
      </c>
      <c r="Q13" s="11" t="s">
        <v>38</v>
      </c>
      <c r="R13" s="11" t="s">
        <v>39</v>
      </c>
      <c r="S13" s="11" t="s">
        <v>40</v>
      </c>
      <c r="T13" s="11" t="s">
        <v>41</v>
      </c>
      <c r="U13" s="11" t="s">
        <v>42</v>
      </c>
      <c r="V13" s="11" t="s">
        <v>43</v>
      </c>
      <c r="W13" s="11" t="s">
        <v>44</v>
      </c>
      <c r="X13" s="11" t="s">
        <v>45</v>
      </c>
      <c r="Y13" s="11" t="s">
        <v>46</v>
      </c>
      <c r="Z13" s="11">
        <f>(F13+G13)/2</f>
        <v>45.75</v>
      </c>
      <c r="AA13" s="12" t="s">
        <v>52</v>
      </c>
      <c r="AB13" s="22">
        <f t="shared" si="0"/>
        <v>228750</v>
      </c>
      <c r="AC13" s="1"/>
      <c r="AD13" s="1"/>
    </row>
    <row r="14" spans="1:30" ht="52.5" customHeight="1" x14ac:dyDescent="0.25">
      <c r="A14" s="18">
        <v>4</v>
      </c>
      <c r="B14" s="23" t="s">
        <v>59</v>
      </c>
      <c r="C14" s="23"/>
      <c r="D14" s="8" t="s">
        <v>51</v>
      </c>
      <c r="E14" s="17">
        <f>500+500+600+50</f>
        <v>1650</v>
      </c>
      <c r="F14" s="11">
        <v>134.1</v>
      </c>
      <c r="G14" s="11">
        <v>130</v>
      </c>
      <c r="H14" s="11" t="s">
        <v>29</v>
      </c>
      <c r="I14" s="11" t="s">
        <v>30</v>
      </c>
      <c r="J14" s="11" t="s">
        <v>31</v>
      </c>
      <c r="K14" s="11" t="s">
        <v>32</v>
      </c>
      <c r="L14" s="11" t="s">
        <v>33</v>
      </c>
      <c r="M14" s="11" t="s">
        <v>34</v>
      </c>
      <c r="N14" s="11" t="s">
        <v>35</v>
      </c>
      <c r="O14" s="11" t="s">
        <v>36</v>
      </c>
      <c r="P14" s="11" t="s">
        <v>37</v>
      </c>
      <c r="Q14" s="11" t="s">
        <v>38</v>
      </c>
      <c r="R14" s="11" t="s">
        <v>39</v>
      </c>
      <c r="S14" s="11" t="s">
        <v>40</v>
      </c>
      <c r="T14" s="11" t="s">
        <v>41</v>
      </c>
      <c r="U14" s="11" t="s">
        <v>42</v>
      </c>
      <c r="V14" s="11" t="s">
        <v>43</v>
      </c>
      <c r="W14" s="11" t="s">
        <v>44</v>
      </c>
      <c r="X14" s="11" t="s">
        <v>45</v>
      </c>
      <c r="Y14" s="11" t="s">
        <v>46</v>
      </c>
      <c r="Z14" s="11">
        <f>(F14+G14)/2</f>
        <v>132.05000000000001</v>
      </c>
      <c r="AA14" s="12" t="s">
        <v>53</v>
      </c>
      <c r="AB14" s="22">
        <f t="shared" si="0"/>
        <v>217882.50000000003</v>
      </c>
      <c r="AC14" s="1"/>
      <c r="AD14" s="1"/>
    </row>
    <row r="15" spans="1:30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13"/>
      <c r="AB15" s="11">
        <f>SUM(AB11:AB14)</f>
        <v>809132.5</v>
      </c>
    </row>
    <row r="16" spans="1:30" x14ac:dyDescent="0.25">
      <c r="A16" s="23" t="s">
        <v>65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10"/>
    </row>
    <row r="17" spans="1:27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x14ac:dyDescent="0.25">
      <c r="A18" s="26" t="s">
        <v>64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x14ac:dyDescent="0.25">
      <c r="A19" s="3"/>
      <c r="B19" s="3"/>
      <c r="C19" s="3"/>
      <c r="D19" s="3"/>
      <c r="E19" s="3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  <c r="AA19" s="5"/>
    </row>
    <row r="20" spans="1:27" x14ac:dyDescent="0.25">
      <c r="A20" s="27" t="s">
        <v>47</v>
      </c>
      <c r="B20" s="27"/>
      <c r="C20" s="27"/>
      <c r="D20" s="27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x14ac:dyDescent="0.25">
      <c r="A21" s="28"/>
      <c r="B21" s="28"/>
      <c r="C21" s="28"/>
      <c r="D21" s="28"/>
      <c r="E21" s="14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x14ac:dyDescent="0.25">
      <c r="A22" s="29" t="s">
        <v>48</v>
      </c>
      <c r="B22" s="29"/>
      <c r="C22" s="29"/>
      <c r="D22" s="29"/>
      <c r="E22" s="14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x14ac:dyDescent="0.25">
      <c r="A23" s="30" t="s">
        <v>49</v>
      </c>
      <c r="B23" s="30"/>
      <c r="C23" s="30"/>
      <c r="D23" s="30"/>
      <c r="E23" s="14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5.75" x14ac:dyDescent="0.25">
      <c r="A24" s="25" t="s">
        <v>50</v>
      </c>
      <c r="B24" s="25"/>
      <c r="C24" s="25"/>
      <c r="D24" s="2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/>
      <c r="AA24"/>
    </row>
  </sheetData>
  <mergeCells count="27">
    <mergeCell ref="AA2:AB2"/>
    <mergeCell ref="A15:Z15"/>
    <mergeCell ref="A16:AA16"/>
    <mergeCell ref="A17:AA17"/>
    <mergeCell ref="B14:C14"/>
    <mergeCell ref="A3:AA3"/>
    <mergeCell ref="A6:B6"/>
    <mergeCell ref="C6:AA6"/>
    <mergeCell ref="A7:B7"/>
    <mergeCell ref="C7:AA7"/>
    <mergeCell ref="AB9:AB10"/>
    <mergeCell ref="B13:C13"/>
    <mergeCell ref="A8:AA8"/>
    <mergeCell ref="A9:A10"/>
    <mergeCell ref="B9:C10"/>
    <mergeCell ref="D9:D10"/>
    <mergeCell ref="E9:E10"/>
    <mergeCell ref="Z9:Z10"/>
    <mergeCell ref="AA9:AA10"/>
    <mergeCell ref="A24:D24"/>
    <mergeCell ref="A18:AA18"/>
    <mergeCell ref="A20:D20"/>
    <mergeCell ref="A21:D21"/>
    <mergeCell ref="A22:D22"/>
    <mergeCell ref="A23:D23"/>
    <mergeCell ref="B11:C11"/>
    <mergeCell ref="B12:C12"/>
  </mergeCells>
  <pageMargins left="0.24027777777777801" right="0.24027777777777801" top="0.05" bottom="0.209722222222222" header="0.51180555555555496" footer="0.51180555555555496"/>
  <pageSetup paperSize="9" scale="8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Ильмира</cp:lastModifiedBy>
  <cp:revision>7</cp:revision>
  <cp:lastPrinted>2018-10-12T10:24:16Z</cp:lastPrinted>
  <dcterms:created xsi:type="dcterms:W3CDTF">2014-01-17T11:35:40Z</dcterms:created>
  <dcterms:modified xsi:type="dcterms:W3CDTF">2019-06-25T07:42:32Z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1049-10.2.0.5820</vt:lpwstr>
  </property>
  <property fmtid="{D5CDD505-2E9C-101B-9397-08002B2CF9AE}" pid="3" name="Generator">
    <vt:lpwstr>NPOI</vt:lpwstr>
  </property>
  <property fmtid="{D5CDD505-2E9C-101B-9397-08002B2CF9AE}" pid="4" name="Generator Version">
    <vt:lpwstr>2.3.0</vt:lpwstr>
  </property>
</Properties>
</file>