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Лист1" sheetId="1" r:id="rId1"/>
  </sheets>
  <definedNames>
    <definedName name="Print_Area" localSheetId="0">Лист1!$A$1:$AB$33</definedName>
  </definedNames>
  <calcPr calcId="145621"/>
</workbook>
</file>

<file path=xl/calcChain.xml><?xml version="1.0" encoding="utf-8"?>
<calcChain xmlns="http://schemas.openxmlformats.org/spreadsheetml/2006/main">
  <c r="Z12" i="1" l="1"/>
  <c r="Z13" i="1"/>
  <c r="Z14" i="1"/>
  <c r="Z15" i="1"/>
  <c r="Z16" i="1"/>
  <c r="Z17" i="1"/>
  <c r="Z18" i="1"/>
  <c r="Z19" i="1"/>
  <c r="Z20" i="1"/>
  <c r="Z21" i="1"/>
  <c r="AB21" i="1" s="1"/>
  <c r="Z22" i="1"/>
  <c r="AB22" i="1" s="1"/>
  <c r="Z11" i="1"/>
  <c r="AB11" i="1" s="1"/>
  <c r="AB20" i="1" l="1"/>
  <c r="AB16" i="1" l="1"/>
  <c r="AB17" i="1"/>
  <c r="AB18" i="1"/>
  <c r="AB19" i="1"/>
  <c r="AB12" i="1"/>
  <c r="AB13" i="1"/>
  <c r="AB14" i="1"/>
  <c r="AB15" i="1"/>
  <c r="AB23" i="1" l="1"/>
</calcChain>
</file>

<file path=xl/sharedStrings.xml><?xml version="1.0" encoding="utf-8"?>
<sst xmlns="http://schemas.openxmlformats.org/spreadsheetml/2006/main" count="279" uniqueCount="85">
  <si>
    <t>Характеристики объекта закупки</t>
  </si>
  <si>
    <t>Используемый метод определения НМЦК 
с обоснованием:</t>
  </si>
  <si>
    <t>№</t>
  </si>
  <si>
    <t>Наименование товара, услуги (работы)</t>
  </si>
  <si>
    <t>Единица измерения</t>
  </si>
  <si>
    <t>Кол-во</t>
  </si>
  <si>
    <t>{Поставщик_3}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</si>
  <si>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</si>
  <si>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</si>
  <si>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</si>
  <si>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</si>
  <si>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</si>
  <si>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</si>
  <si>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</si>
  <si>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</si>
  <si>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</si>
  <si>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</si>
  <si>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</si>
  <si>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</si>
  <si>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</si>
  <si>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</si>
  <si>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</si>
  <si>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</si>
  <si>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</si>
  <si>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</si>
  <si>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ОКПД2</t>
  </si>
  <si>
    <t>НМЦК</t>
  </si>
  <si>
    <t>Цена (руб.)</t>
  </si>
  <si>
    <t>{Цена_3}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</si>
  <si>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</si>
  <si>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</si>
  <si>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</si>
  <si>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</si>
  <si>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</si>
  <si>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</si>
  <si>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</si>
  <si>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</si>
  <si>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</si>
  <si>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</si>
  <si>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</si>
  <si>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</si>
  <si>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</si>
  <si>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</si>
  <si>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</si>
  <si>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</si>
  <si>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</si>
  <si>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</si>
  <si>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</si>
  <si>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</si>
  <si>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</si>
  <si>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1</t>
  </si>
  <si>
    <t>Килограмм</t>
  </si>
  <si>
    <t>01.13.19.000</t>
  </si>
  <si>
    <t>2</t>
  </si>
  <si>
    <t>Капуста пекинская</t>
  </si>
  <si>
    <t>01.13.12.150</t>
  </si>
  <si>
    <t>3</t>
  </si>
  <si>
    <t>4</t>
  </si>
  <si>
    <t>Лук репчатый</t>
  </si>
  <si>
    <t>01.13.43.110</t>
  </si>
  <si>
    <t>01.13.41.110</t>
  </si>
  <si>
    <t>10.39.17.100</t>
  </si>
  <si>
    <t>Перец болгарский</t>
  </si>
  <si>
    <t>01.13.39.190</t>
  </si>
  <si>
    <t>01.13.34.000</t>
  </si>
  <si>
    <t>01.13.49.110</t>
  </si>
  <si>
    <t>Чеснок</t>
  </si>
  <si>
    <t>01.13.42.000</t>
  </si>
  <si>
    <t>01.13.39.110</t>
  </si>
  <si>
    <t>Поставщики 1</t>
  </si>
  <si>
    <t>Поставщики 2</t>
  </si>
  <si>
    <t>РАСЧЕТ НМЦК</t>
  </si>
  <si>
    <t xml:space="preserve">Обоснование начальной (максимальной) цены договора      </t>
  </si>
  <si>
    <t>Метод сопоставимых рыночных цен (анализа рынка) является приоритетным для определения и обоснования начальной (максимальной) цены 
Расчет выполнен в соответствии с Методическими рекомендациями, утвержденными приказом МЭР РФ от 02.10.2013 №567</t>
  </si>
  <si>
    <t>Приложение № 3</t>
  </si>
  <si>
    <t>Зелень</t>
  </si>
  <si>
    <t>Лук зеленый</t>
  </si>
  <si>
    <t>Морковь новый урожай 2019</t>
  </si>
  <si>
    <t>Свекла столовая, новый урожай 2019</t>
  </si>
  <si>
    <t>Капуста свежая, новый урожай 2019 г.</t>
  </si>
  <si>
    <t>Картофель, новый урожай 2019 г.</t>
  </si>
  <si>
    <t>баклажан, новый урожай 2019 г.</t>
  </si>
  <si>
    <t>Кабачки, новый урожай 2019 г.</t>
  </si>
  <si>
    <t>Дата подготовки обоснования НМЦК: 08.07.2019</t>
  </si>
  <si>
    <t>На основании проведенного анализа рынка и расчетов, НМЦК составляет: 558 715,00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</si>
</sst>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</borders>
  <cellStyleXfs count="1">
    <xf numFmtId="0" fontId="0" fillId="0" borderId="0" applyAlignment="0"/>
  </cellStyleXfs>
  <cellXfs count="41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/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0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view="pageBreakPreview" topLeftCell="A7" zoomScale="95" zoomScaleNormal="100" zoomScaleSheetLayoutView="95" workbookViewId="0">
      <selection activeCell="A26" sqref="A26:AA26"/>
    </sheetView>
  </sheetViews>
  <sheetFormatPr defaultRowHeight="15" x14ac:dyDescent="0.2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10.42578125" customWidth="1"/>
    <col min="6" max="7" width="22" style="1" customWidth="1"/>
    <col min="8" max="25" width="22" style="1" hidden="1" customWidth="1"/>
    <col min="26" max="26" width="11.28515625" style="2" customWidth="1"/>
    <col min="27" max="27" width="21.7109375" style="1" customWidth="1"/>
    <col min="28" max="28" width="27.7109375" customWidth="1"/>
    <col min="29" max="29" width="18.42578125" customWidth="1"/>
    <col min="30" max="1023" width="9.140625" customWidth="1"/>
  </cols>
  <sheetData>
    <row r="1" spans="1:30" ht="15" customHeight="1" x14ac:dyDescent="0.25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0" ht="24" customHeight="1" x14ac:dyDescent="0.25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18" t="s">
        <v>74</v>
      </c>
    </row>
    <row r="3" spans="1:30" ht="19.5" customHeight="1" x14ac:dyDescent="0.3">
      <c r="A3" s="37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30" ht="15" customHeight="1" x14ac:dyDescent="0.25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5"/>
    </row>
    <row r="5" spans="1:30" x14ac:dyDescent="0.25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7"/>
    </row>
    <row r="6" spans="1:30" ht="27" customHeight="1" x14ac:dyDescent="0.25">
      <c r="A6" s="26" t="s">
        <v>0</v>
      </c>
      <c r="B6" s="2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9"/>
    </row>
    <row r="7" spans="1:30" ht="45" customHeight="1" x14ac:dyDescent="0.25">
      <c r="A7" s="26" t="s">
        <v>1</v>
      </c>
      <c r="B7" s="26"/>
      <c r="C7" s="38" t="s">
        <v>73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"/>
    </row>
    <row r="8" spans="1:30" ht="27.75" customHeight="1" x14ac:dyDescent="0.25">
      <c r="A8" s="26" t="s">
        <v>71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0"/>
    </row>
    <row r="9" spans="1:30" ht="33" customHeight="1" x14ac:dyDescent="0.25">
      <c r="A9" s="26" t="s">
        <v>2</v>
      </c>
      <c r="B9" s="26" t="s">
        <v>3</v>
      </c>
      <c r="C9" s="26"/>
      <c r="D9" s="26" t="s">
        <v>4</v>
      </c>
      <c r="E9" s="40" t="s">
        <v>5</v>
      </c>
      <c r="F9" s="11" t="s">
        <v>69</v>
      </c>
      <c r="G9" s="11" t="s">
        <v>70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  <c r="O9" s="11" t="s">
        <v>13</v>
      </c>
      <c r="P9" s="11" t="s">
        <v>14</v>
      </c>
      <c r="Q9" s="11" t="s">
        <v>15</v>
      </c>
      <c r="R9" s="11" t="s">
        <v>16</v>
      </c>
      <c r="S9" s="11" t="s">
        <v>17</v>
      </c>
      <c r="T9" s="11" t="s">
        <v>18</v>
      </c>
      <c r="U9" s="11" t="s">
        <v>19</v>
      </c>
      <c r="V9" s="11" t="s">
        <v>20</v>
      </c>
      <c r="W9" s="11" t="s">
        <v>21</v>
      </c>
      <c r="X9" s="11" t="s">
        <v>22</v>
      </c>
      <c r="Y9" s="11" t="s">
        <v>23</v>
      </c>
      <c r="Z9" s="40" t="s">
        <v>24</v>
      </c>
      <c r="AA9" s="40" t="s">
        <v>25</v>
      </c>
      <c r="AB9" s="39" t="s">
        <v>26</v>
      </c>
    </row>
    <row r="10" spans="1:30" ht="33" customHeight="1" x14ac:dyDescent="0.25">
      <c r="A10" s="26"/>
      <c r="B10" s="26"/>
      <c r="C10" s="26"/>
      <c r="D10" s="26"/>
      <c r="E10" s="40"/>
      <c r="F10" s="11" t="s">
        <v>27</v>
      </c>
      <c r="G10" s="11" t="s">
        <v>27</v>
      </c>
      <c r="H10" s="11" t="s">
        <v>27</v>
      </c>
      <c r="I10" s="11" t="s">
        <v>27</v>
      </c>
      <c r="J10" s="11" t="s">
        <v>27</v>
      </c>
      <c r="K10" s="11" t="s">
        <v>27</v>
      </c>
      <c r="L10" s="11" t="s">
        <v>27</v>
      </c>
      <c r="M10" s="11" t="s">
        <v>27</v>
      </c>
      <c r="N10" s="11" t="s">
        <v>27</v>
      </c>
      <c r="O10" s="11" t="s">
        <v>27</v>
      </c>
      <c r="P10" s="11" t="s">
        <v>27</v>
      </c>
      <c r="Q10" s="11" t="s">
        <v>27</v>
      </c>
      <c r="R10" s="11" t="s">
        <v>27</v>
      </c>
      <c r="S10" s="11" t="s">
        <v>27</v>
      </c>
      <c r="T10" s="11" t="s">
        <v>27</v>
      </c>
      <c r="U10" s="11" t="s">
        <v>27</v>
      </c>
      <c r="V10" s="11" t="s">
        <v>27</v>
      </c>
      <c r="W10" s="11" t="s">
        <v>27</v>
      </c>
      <c r="X10" s="11" t="s">
        <v>27</v>
      </c>
      <c r="Y10" s="11" t="s">
        <v>27</v>
      </c>
      <c r="Z10" s="40"/>
      <c r="AA10" s="40"/>
      <c r="AB10" s="39"/>
    </row>
    <row r="11" spans="1:30" ht="30.75" customHeight="1" x14ac:dyDescent="0.25">
      <c r="A11" s="8" t="s">
        <v>50</v>
      </c>
      <c r="B11" s="28" t="s">
        <v>77</v>
      </c>
      <c r="C11" s="28"/>
      <c r="D11" s="8" t="s">
        <v>51</v>
      </c>
      <c r="E11" s="12">
        <v>2500</v>
      </c>
      <c r="F11" s="11">
        <v>20</v>
      </c>
      <c r="G11" s="11">
        <v>25</v>
      </c>
      <c r="H11" s="11" t="s">
        <v>28</v>
      </c>
      <c r="I11" s="11" t="s">
        <v>29</v>
      </c>
      <c r="J11" s="11" t="s">
        <v>30</v>
      </c>
      <c r="K11" s="11" t="s">
        <v>31</v>
      </c>
      <c r="L11" s="11" t="s">
        <v>32</v>
      </c>
      <c r="M11" s="11" t="s">
        <v>33</v>
      </c>
      <c r="N11" s="11" t="s">
        <v>34</v>
      </c>
      <c r="O11" s="11" t="s">
        <v>35</v>
      </c>
      <c r="P11" s="11" t="s">
        <v>36</v>
      </c>
      <c r="Q11" s="11" t="s">
        <v>37</v>
      </c>
      <c r="R11" s="11" t="s">
        <v>38</v>
      </c>
      <c r="S11" s="11" t="s">
        <v>39</v>
      </c>
      <c r="T11" s="11" t="s">
        <v>40</v>
      </c>
      <c r="U11" s="11" t="s">
        <v>41</v>
      </c>
      <c r="V11" s="11" t="s">
        <v>42</v>
      </c>
      <c r="W11" s="11" t="s">
        <v>43</v>
      </c>
      <c r="X11" s="11" t="s">
        <v>44</v>
      </c>
      <c r="Y11" s="11" t="s">
        <v>45</v>
      </c>
      <c r="Z11" s="11">
        <f>(F11+G11)/2</f>
        <v>22.5</v>
      </c>
      <c r="AA11" s="13" t="s">
        <v>52</v>
      </c>
      <c r="AB11" s="11">
        <f>E11*Z11</f>
        <v>56250</v>
      </c>
      <c r="AC11" s="1"/>
      <c r="AD11" s="1"/>
    </row>
    <row r="12" spans="1:30" ht="27" customHeight="1" x14ac:dyDescent="0.25">
      <c r="A12" s="8" t="s">
        <v>53</v>
      </c>
      <c r="B12" s="28" t="s">
        <v>58</v>
      </c>
      <c r="C12" s="28"/>
      <c r="D12" s="8" t="s">
        <v>51</v>
      </c>
      <c r="E12" s="12">
        <v>1600</v>
      </c>
      <c r="F12" s="11">
        <v>18</v>
      </c>
      <c r="G12" s="11">
        <v>30</v>
      </c>
      <c r="H12" s="11" t="s">
        <v>28</v>
      </c>
      <c r="I12" s="11" t="s">
        <v>29</v>
      </c>
      <c r="J12" s="11" t="s">
        <v>30</v>
      </c>
      <c r="K12" s="11" t="s">
        <v>31</v>
      </c>
      <c r="L12" s="11" t="s">
        <v>32</v>
      </c>
      <c r="M12" s="11" t="s">
        <v>33</v>
      </c>
      <c r="N12" s="11" t="s">
        <v>34</v>
      </c>
      <c r="O12" s="11" t="s">
        <v>35</v>
      </c>
      <c r="P12" s="11" t="s">
        <v>36</v>
      </c>
      <c r="Q12" s="11" t="s">
        <v>37</v>
      </c>
      <c r="R12" s="11" t="s">
        <v>38</v>
      </c>
      <c r="S12" s="11" t="s">
        <v>39</v>
      </c>
      <c r="T12" s="11" t="s">
        <v>40</v>
      </c>
      <c r="U12" s="11" t="s">
        <v>41</v>
      </c>
      <c r="V12" s="11" t="s">
        <v>42</v>
      </c>
      <c r="W12" s="11" t="s">
        <v>43</v>
      </c>
      <c r="X12" s="11" t="s">
        <v>44</v>
      </c>
      <c r="Y12" s="11" t="s">
        <v>45</v>
      </c>
      <c r="Z12" s="11">
        <f t="shared" ref="Z12:Z22" si="0">(F12+G12)/2</f>
        <v>24</v>
      </c>
      <c r="AA12" s="13" t="s">
        <v>55</v>
      </c>
      <c r="AB12" s="11">
        <f t="shared" ref="AB12:AB19" si="1">Z12*E12</f>
        <v>38400</v>
      </c>
      <c r="AC12" s="1"/>
      <c r="AD12" s="1"/>
    </row>
    <row r="13" spans="1:30" ht="21.75" customHeight="1" x14ac:dyDescent="0.25">
      <c r="A13" s="8">
        <v>3</v>
      </c>
      <c r="B13" s="28" t="s">
        <v>75</v>
      </c>
      <c r="C13" s="28"/>
      <c r="D13" s="8" t="s">
        <v>51</v>
      </c>
      <c r="E13" s="12">
        <v>20</v>
      </c>
      <c r="F13" s="11">
        <v>130</v>
      </c>
      <c r="G13" s="11">
        <v>145</v>
      </c>
      <c r="H13" s="11" t="s">
        <v>28</v>
      </c>
      <c r="I13" s="11" t="s">
        <v>29</v>
      </c>
      <c r="J13" s="11" t="s">
        <v>30</v>
      </c>
      <c r="K13" s="11" t="s">
        <v>31</v>
      </c>
      <c r="L13" s="11" t="s">
        <v>32</v>
      </c>
      <c r="M13" s="11" t="s">
        <v>33</v>
      </c>
      <c r="N13" s="11" t="s">
        <v>34</v>
      </c>
      <c r="O13" s="11" t="s">
        <v>35</v>
      </c>
      <c r="P13" s="11" t="s">
        <v>36</v>
      </c>
      <c r="Q13" s="11" t="s">
        <v>37</v>
      </c>
      <c r="R13" s="11" t="s">
        <v>38</v>
      </c>
      <c r="S13" s="11" t="s">
        <v>39</v>
      </c>
      <c r="T13" s="11" t="s">
        <v>40</v>
      </c>
      <c r="U13" s="11" t="s">
        <v>41</v>
      </c>
      <c r="V13" s="11" t="s">
        <v>42</v>
      </c>
      <c r="W13" s="11" t="s">
        <v>43</v>
      </c>
      <c r="X13" s="11" t="s">
        <v>44</v>
      </c>
      <c r="Y13" s="11" t="s">
        <v>45</v>
      </c>
      <c r="Z13" s="11">
        <f t="shared" si="0"/>
        <v>137.5</v>
      </c>
      <c r="AA13" s="13" t="s">
        <v>59</v>
      </c>
      <c r="AB13" s="11">
        <f t="shared" si="1"/>
        <v>2750</v>
      </c>
      <c r="AC13" s="1"/>
      <c r="AD13" s="1"/>
    </row>
    <row r="14" spans="1:30" ht="19.5" customHeight="1" x14ac:dyDescent="0.25">
      <c r="A14" s="24" t="s">
        <v>56</v>
      </c>
      <c r="B14" s="28" t="s">
        <v>78</v>
      </c>
      <c r="C14" s="28"/>
      <c r="D14" s="8" t="s">
        <v>51</v>
      </c>
      <c r="E14" s="12">
        <v>1000</v>
      </c>
      <c r="F14" s="11">
        <v>22</v>
      </c>
      <c r="G14" s="11">
        <v>30</v>
      </c>
      <c r="H14" s="11" t="s">
        <v>28</v>
      </c>
      <c r="I14" s="11" t="s">
        <v>29</v>
      </c>
      <c r="J14" s="11" t="s">
        <v>30</v>
      </c>
      <c r="K14" s="11" t="s">
        <v>31</v>
      </c>
      <c r="L14" s="11" t="s">
        <v>32</v>
      </c>
      <c r="M14" s="11" t="s">
        <v>33</v>
      </c>
      <c r="N14" s="11" t="s">
        <v>34</v>
      </c>
      <c r="O14" s="11" t="s">
        <v>35</v>
      </c>
      <c r="P14" s="11" t="s">
        <v>36</v>
      </c>
      <c r="Q14" s="11" t="s">
        <v>37</v>
      </c>
      <c r="R14" s="11" t="s">
        <v>38</v>
      </c>
      <c r="S14" s="11" t="s">
        <v>39</v>
      </c>
      <c r="T14" s="11" t="s">
        <v>40</v>
      </c>
      <c r="U14" s="11" t="s">
        <v>41</v>
      </c>
      <c r="V14" s="11" t="s">
        <v>42</v>
      </c>
      <c r="W14" s="11" t="s">
        <v>43</v>
      </c>
      <c r="X14" s="11" t="s">
        <v>44</v>
      </c>
      <c r="Y14" s="11" t="s">
        <v>45</v>
      </c>
      <c r="Z14" s="11">
        <f t="shared" si="0"/>
        <v>26</v>
      </c>
      <c r="AA14" s="13" t="s">
        <v>60</v>
      </c>
      <c r="AB14" s="11">
        <f t="shared" si="1"/>
        <v>26000</v>
      </c>
      <c r="AC14" s="1"/>
      <c r="AD14" s="1"/>
    </row>
    <row r="15" spans="1:30" ht="19.5" customHeight="1" x14ac:dyDescent="0.25">
      <c r="A15" s="24" t="s">
        <v>57</v>
      </c>
      <c r="B15" s="28" t="s">
        <v>66</v>
      </c>
      <c r="C15" s="28"/>
      <c r="D15" s="8" t="s">
        <v>51</v>
      </c>
      <c r="E15" s="12">
        <v>40</v>
      </c>
      <c r="F15" s="11">
        <v>114</v>
      </c>
      <c r="G15" s="11">
        <v>118</v>
      </c>
      <c r="H15" s="11" t="s">
        <v>28</v>
      </c>
      <c r="I15" s="11" t="s">
        <v>29</v>
      </c>
      <c r="J15" s="11" t="s">
        <v>30</v>
      </c>
      <c r="K15" s="11" t="s">
        <v>31</v>
      </c>
      <c r="L15" s="11" t="s">
        <v>32</v>
      </c>
      <c r="M15" s="11" t="s">
        <v>33</v>
      </c>
      <c r="N15" s="11" t="s">
        <v>34</v>
      </c>
      <c r="O15" s="11" t="s">
        <v>35</v>
      </c>
      <c r="P15" s="11" t="s">
        <v>36</v>
      </c>
      <c r="Q15" s="11" t="s">
        <v>37</v>
      </c>
      <c r="R15" s="11" t="s">
        <v>38</v>
      </c>
      <c r="S15" s="11" t="s">
        <v>39</v>
      </c>
      <c r="T15" s="11" t="s">
        <v>40</v>
      </c>
      <c r="U15" s="11" t="s">
        <v>41</v>
      </c>
      <c r="V15" s="11" t="s">
        <v>42</v>
      </c>
      <c r="W15" s="11" t="s">
        <v>43</v>
      </c>
      <c r="X15" s="11" t="s">
        <v>44</v>
      </c>
      <c r="Y15" s="11" t="s">
        <v>45</v>
      </c>
      <c r="Z15" s="11">
        <f t="shared" si="0"/>
        <v>116</v>
      </c>
      <c r="AA15" s="13" t="s">
        <v>61</v>
      </c>
      <c r="AB15" s="11">
        <f t="shared" si="1"/>
        <v>4640</v>
      </c>
      <c r="AC15" s="1"/>
      <c r="AD15" s="1"/>
    </row>
    <row r="16" spans="1:30" ht="19.5" customHeight="1" x14ac:dyDescent="0.25">
      <c r="A16" s="24">
        <v>5</v>
      </c>
      <c r="B16" s="28" t="s">
        <v>62</v>
      </c>
      <c r="C16" s="28"/>
      <c r="D16" s="8" t="s">
        <v>51</v>
      </c>
      <c r="E16" s="12">
        <v>500</v>
      </c>
      <c r="F16" s="11">
        <v>190</v>
      </c>
      <c r="G16" s="11">
        <v>230</v>
      </c>
      <c r="H16" s="11" t="s">
        <v>28</v>
      </c>
      <c r="I16" s="11" t="s">
        <v>29</v>
      </c>
      <c r="J16" s="11" t="s">
        <v>30</v>
      </c>
      <c r="K16" s="11" t="s">
        <v>31</v>
      </c>
      <c r="L16" s="11" t="s">
        <v>32</v>
      </c>
      <c r="M16" s="11" t="s">
        <v>33</v>
      </c>
      <c r="N16" s="11" t="s">
        <v>34</v>
      </c>
      <c r="O16" s="11" t="s">
        <v>35</v>
      </c>
      <c r="P16" s="11" t="s">
        <v>36</v>
      </c>
      <c r="Q16" s="11" t="s">
        <v>37</v>
      </c>
      <c r="R16" s="11" t="s">
        <v>38</v>
      </c>
      <c r="S16" s="11" t="s">
        <v>39</v>
      </c>
      <c r="T16" s="11" t="s">
        <v>40</v>
      </c>
      <c r="U16" s="11" t="s">
        <v>41</v>
      </c>
      <c r="V16" s="11" t="s">
        <v>42</v>
      </c>
      <c r="W16" s="11" t="s">
        <v>43</v>
      </c>
      <c r="X16" s="11" t="s">
        <v>44</v>
      </c>
      <c r="Y16" s="11" t="s">
        <v>45</v>
      </c>
      <c r="Z16" s="11">
        <f t="shared" si="0"/>
        <v>210</v>
      </c>
      <c r="AA16" s="13" t="s">
        <v>63</v>
      </c>
      <c r="AB16" s="11">
        <f t="shared" si="1"/>
        <v>105000</v>
      </c>
      <c r="AC16" s="1"/>
      <c r="AD16" s="1"/>
    </row>
    <row r="17" spans="1:30" ht="19.5" customHeight="1" x14ac:dyDescent="0.25">
      <c r="A17" s="24">
        <v>6</v>
      </c>
      <c r="B17" s="28" t="s">
        <v>54</v>
      </c>
      <c r="C17" s="28"/>
      <c r="D17" s="8" t="s">
        <v>51</v>
      </c>
      <c r="E17" s="12">
        <v>60</v>
      </c>
      <c r="F17" s="11">
        <v>70</v>
      </c>
      <c r="G17" s="11">
        <v>90</v>
      </c>
      <c r="H17" s="11" t="s">
        <v>28</v>
      </c>
      <c r="I17" s="11" t="s">
        <v>29</v>
      </c>
      <c r="J17" s="11" t="s">
        <v>30</v>
      </c>
      <c r="K17" s="11" t="s">
        <v>31</v>
      </c>
      <c r="L17" s="11" t="s">
        <v>32</v>
      </c>
      <c r="M17" s="11" t="s">
        <v>33</v>
      </c>
      <c r="N17" s="11" t="s">
        <v>34</v>
      </c>
      <c r="O17" s="11" t="s">
        <v>35</v>
      </c>
      <c r="P17" s="11" t="s">
        <v>36</v>
      </c>
      <c r="Q17" s="11" t="s">
        <v>37</v>
      </c>
      <c r="R17" s="11" t="s">
        <v>38</v>
      </c>
      <c r="S17" s="11" t="s">
        <v>39</v>
      </c>
      <c r="T17" s="11" t="s">
        <v>40</v>
      </c>
      <c r="U17" s="11" t="s">
        <v>41</v>
      </c>
      <c r="V17" s="11" t="s">
        <v>42</v>
      </c>
      <c r="W17" s="11" t="s">
        <v>43</v>
      </c>
      <c r="X17" s="11" t="s">
        <v>44</v>
      </c>
      <c r="Y17" s="11" t="s">
        <v>45</v>
      </c>
      <c r="Z17" s="11">
        <f t="shared" si="0"/>
        <v>80</v>
      </c>
      <c r="AA17" s="13" t="s">
        <v>64</v>
      </c>
      <c r="AB17" s="11">
        <f t="shared" si="1"/>
        <v>4800</v>
      </c>
      <c r="AC17" s="1"/>
      <c r="AD17" s="1"/>
    </row>
    <row r="18" spans="1:30" ht="20.25" customHeight="1" x14ac:dyDescent="0.25">
      <c r="A18" s="24">
        <v>7</v>
      </c>
      <c r="B18" s="28" t="s">
        <v>79</v>
      </c>
      <c r="C18" s="28"/>
      <c r="D18" s="8" t="s">
        <v>51</v>
      </c>
      <c r="E18" s="12">
        <v>2500</v>
      </c>
      <c r="F18" s="11">
        <v>21</v>
      </c>
      <c r="G18" s="11">
        <v>29</v>
      </c>
      <c r="H18" s="11" t="s">
        <v>28</v>
      </c>
      <c r="I18" s="11" t="s">
        <v>29</v>
      </c>
      <c r="J18" s="11" t="s">
        <v>30</v>
      </c>
      <c r="K18" s="11" t="s">
        <v>31</v>
      </c>
      <c r="L18" s="11" t="s">
        <v>32</v>
      </c>
      <c r="M18" s="11" t="s">
        <v>33</v>
      </c>
      <c r="N18" s="11" t="s">
        <v>34</v>
      </c>
      <c r="O18" s="11" t="s">
        <v>35</v>
      </c>
      <c r="P18" s="11" t="s">
        <v>36</v>
      </c>
      <c r="Q18" s="11" t="s">
        <v>37</v>
      </c>
      <c r="R18" s="11" t="s">
        <v>38</v>
      </c>
      <c r="S18" s="11" t="s">
        <v>39</v>
      </c>
      <c r="T18" s="11" t="s">
        <v>40</v>
      </c>
      <c r="U18" s="11" t="s">
        <v>41</v>
      </c>
      <c r="V18" s="11" t="s">
        <v>42</v>
      </c>
      <c r="W18" s="11" t="s">
        <v>43</v>
      </c>
      <c r="X18" s="11" t="s">
        <v>44</v>
      </c>
      <c r="Y18" s="11" t="s">
        <v>45</v>
      </c>
      <c r="Z18" s="11">
        <f t="shared" si="0"/>
        <v>25</v>
      </c>
      <c r="AA18" s="13" t="s">
        <v>65</v>
      </c>
      <c r="AB18" s="11">
        <f t="shared" si="1"/>
        <v>62500</v>
      </c>
      <c r="AC18" s="1"/>
      <c r="AD18" s="1"/>
    </row>
    <row r="19" spans="1:30" ht="18" customHeight="1" x14ac:dyDescent="0.25">
      <c r="A19" s="24">
        <v>8</v>
      </c>
      <c r="B19" s="28" t="s">
        <v>80</v>
      </c>
      <c r="C19" s="28"/>
      <c r="D19" s="8" t="s">
        <v>51</v>
      </c>
      <c r="E19" s="12">
        <v>6000</v>
      </c>
      <c r="F19" s="11">
        <v>20</v>
      </c>
      <c r="G19" s="11">
        <v>40</v>
      </c>
      <c r="H19" s="11" t="s">
        <v>28</v>
      </c>
      <c r="I19" s="11" t="s">
        <v>29</v>
      </c>
      <c r="J19" s="11" t="s">
        <v>30</v>
      </c>
      <c r="K19" s="11" t="s">
        <v>31</v>
      </c>
      <c r="L19" s="11" t="s">
        <v>32</v>
      </c>
      <c r="M19" s="11" t="s">
        <v>33</v>
      </c>
      <c r="N19" s="11" t="s">
        <v>34</v>
      </c>
      <c r="O19" s="11" t="s">
        <v>35</v>
      </c>
      <c r="P19" s="11" t="s">
        <v>36</v>
      </c>
      <c r="Q19" s="11" t="s">
        <v>37</v>
      </c>
      <c r="R19" s="11" t="s">
        <v>38</v>
      </c>
      <c r="S19" s="11" t="s">
        <v>39</v>
      </c>
      <c r="T19" s="11" t="s">
        <v>40</v>
      </c>
      <c r="U19" s="11" t="s">
        <v>41</v>
      </c>
      <c r="V19" s="11" t="s">
        <v>42</v>
      </c>
      <c r="W19" s="11" t="s">
        <v>43</v>
      </c>
      <c r="X19" s="11" t="s">
        <v>44</v>
      </c>
      <c r="Y19" s="11" t="s">
        <v>45</v>
      </c>
      <c r="Z19" s="11">
        <f t="shared" si="0"/>
        <v>30</v>
      </c>
      <c r="AA19" s="13" t="s">
        <v>67</v>
      </c>
      <c r="AB19" s="11">
        <f t="shared" si="1"/>
        <v>180000</v>
      </c>
      <c r="AC19" s="1"/>
      <c r="AD19" s="1"/>
    </row>
    <row r="20" spans="1:30" ht="18" customHeight="1" x14ac:dyDescent="0.25">
      <c r="A20" s="24">
        <v>9</v>
      </c>
      <c r="B20" s="26" t="s">
        <v>76</v>
      </c>
      <c r="C20" s="26"/>
      <c r="D20" s="19" t="s">
        <v>51</v>
      </c>
      <c r="E20" s="12">
        <v>25</v>
      </c>
      <c r="F20" s="11">
        <v>150</v>
      </c>
      <c r="G20" s="11">
        <v>180</v>
      </c>
      <c r="H20" s="11" t="s">
        <v>28</v>
      </c>
      <c r="I20" s="11" t="s">
        <v>29</v>
      </c>
      <c r="J20" s="11" t="s">
        <v>30</v>
      </c>
      <c r="K20" s="11" t="s">
        <v>31</v>
      </c>
      <c r="L20" s="11" t="s">
        <v>32</v>
      </c>
      <c r="M20" s="11" t="s">
        <v>33</v>
      </c>
      <c r="N20" s="11" t="s">
        <v>34</v>
      </c>
      <c r="O20" s="11" t="s">
        <v>35</v>
      </c>
      <c r="P20" s="11" t="s">
        <v>36</v>
      </c>
      <c r="Q20" s="11" t="s">
        <v>37</v>
      </c>
      <c r="R20" s="11" t="s">
        <v>38</v>
      </c>
      <c r="S20" s="11" t="s">
        <v>39</v>
      </c>
      <c r="T20" s="11" t="s">
        <v>40</v>
      </c>
      <c r="U20" s="11" t="s">
        <v>41</v>
      </c>
      <c r="V20" s="11" t="s">
        <v>42</v>
      </c>
      <c r="W20" s="11" t="s">
        <v>43</v>
      </c>
      <c r="X20" s="11" t="s">
        <v>44</v>
      </c>
      <c r="Y20" s="11" t="s">
        <v>45</v>
      </c>
      <c r="Z20" s="11">
        <f t="shared" si="0"/>
        <v>165</v>
      </c>
      <c r="AA20" s="13" t="s">
        <v>68</v>
      </c>
      <c r="AB20" s="11">
        <f>Z20*E20</f>
        <v>4125</v>
      </c>
      <c r="AC20" s="1"/>
      <c r="AD20" s="1"/>
    </row>
    <row r="21" spans="1:30" ht="18" customHeight="1" x14ac:dyDescent="0.25">
      <c r="A21" s="24">
        <v>10</v>
      </c>
      <c r="B21" s="29" t="s">
        <v>81</v>
      </c>
      <c r="C21" s="30"/>
      <c r="D21" s="20" t="s">
        <v>51</v>
      </c>
      <c r="E21" s="22">
        <v>450</v>
      </c>
      <c r="F21" s="23">
        <v>95</v>
      </c>
      <c r="G21" s="23">
        <v>85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11">
        <f t="shared" si="0"/>
        <v>90</v>
      </c>
      <c r="AA21" s="13" t="s">
        <v>63</v>
      </c>
      <c r="AB21" s="11">
        <f>Z21*E21</f>
        <v>40500</v>
      </c>
      <c r="AC21" s="1"/>
      <c r="AD21" s="1"/>
    </row>
    <row r="22" spans="1:30" ht="18" customHeight="1" x14ac:dyDescent="0.25">
      <c r="A22" s="24">
        <v>11</v>
      </c>
      <c r="B22" s="29" t="s">
        <v>82</v>
      </c>
      <c r="C22" s="30"/>
      <c r="D22" s="20" t="s">
        <v>51</v>
      </c>
      <c r="E22" s="22">
        <v>450</v>
      </c>
      <c r="F22" s="23">
        <v>80</v>
      </c>
      <c r="G22" s="23">
        <v>70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11">
        <f t="shared" si="0"/>
        <v>75</v>
      </c>
      <c r="AA22" s="13" t="s">
        <v>63</v>
      </c>
      <c r="AB22" s="11">
        <f>Z22*E22</f>
        <v>33750</v>
      </c>
      <c r="AC22" s="1"/>
      <c r="AD22" s="1"/>
    </row>
    <row r="23" spans="1:30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14"/>
      <c r="AB23" s="11">
        <f>SUM(AB11:AB22)</f>
        <v>558715</v>
      </c>
    </row>
    <row r="24" spans="1:30" x14ac:dyDescent="0.25">
      <c r="A24" s="26" t="s">
        <v>84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0"/>
    </row>
    <row r="25" spans="1:30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30" x14ac:dyDescent="0.25">
      <c r="A26" s="32" t="s">
        <v>83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30" x14ac:dyDescent="0.25">
      <c r="A27" s="3"/>
      <c r="B27" s="3"/>
      <c r="C27" s="3"/>
      <c r="D27" s="3"/>
      <c r="E27" s="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  <c r="AA27" s="5"/>
    </row>
    <row r="28" spans="1:30" x14ac:dyDescent="0.25">
      <c r="A28" s="33" t="s">
        <v>46</v>
      </c>
      <c r="B28" s="33"/>
      <c r="C28" s="33"/>
      <c r="D28" s="33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30" x14ac:dyDescent="0.25">
      <c r="A29" s="34"/>
      <c r="B29" s="34"/>
      <c r="C29" s="34"/>
      <c r="D29" s="34"/>
      <c r="E29" s="1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30" x14ac:dyDescent="0.25">
      <c r="A30" s="35" t="s">
        <v>47</v>
      </c>
      <c r="B30" s="35"/>
      <c r="C30" s="35"/>
      <c r="D30" s="35"/>
      <c r="E30" s="1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30" x14ac:dyDescent="0.25">
      <c r="A31" s="36" t="s">
        <v>48</v>
      </c>
      <c r="B31" s="36"/>
      <c r="C31" s="36"/>
      <c r="D31" s="36"/>
      <c r="E31" s="1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30" ht="15.75" x14ac:dyDescent="0.25">
      <c r="A32" s="31" t="s">
        <v>49</v>
      </c>
      <c r="B32" s="31"/>
      <c r="C32" s="31"/>
      <c r="D32" s="31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/>
      <c r="AA32"/>
    </row>
  </sheetData>
  <mergeCells count="34">
    <mergeCell ref="AB9:AB10"/>
    <mergeCell ref="B11:C11"/>
    <mergeCell ref="A8:AA8"/>
    <mergeCell ref="A9:A10"/>
    <mergeCell ref="B9:C10"/>
    <mergeCell ref="D9:D10"/>
    <mergeCell ref="E9:E10"/>
    <mergeCell ref="Z9:Z10"/>
    <mergeCell ref="AA9:AA10"/>
    <mergeCell ref="A3:AA3"/>
    <mergeCell ref="A6:B6"/>
    <mergeCell ref="C6:AA6"/>
    <mergeCell ref="A7:B7"/>
    <mergeCell ref="C7:AA7"/>
    <mergeCell ref="A32:D32"/>
    <mergeCell ref="A26:AA26"/>
    <mergeCell ref="A28:D28"/>
    <mergeCell ref="A29:D29"/>
    <mergeCell ref="A30:D30"/>
    <mergeCell ref="A31:D31"/>
    <mergeCell ref="A23:Z23"/>
    <mergeCell ref="A24:AA24"/>
    <mergeCell ref="A25:AA25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1:C21"/>
  </mergeCells>
  <pageMargins left="0.24027777777777801" right="0.24027777777777801" top="0.05" bottom="0.209722222222222" header="0.51180555555555496" footer="0.51180555555555496"/>
  <pageSetup paperSize="9" scale="8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Ильмира</cp:lastModifiedBy>
  <cp:revision>7</cp:revision>
  <cp:lastPrinted>2019-07-08T10:21:06Z</cp:lastPrinted>
  <dcterms:created xsi:type="dcterms:W3CDTF">2014-01-17T11:35:40Z</dcterms:created>
  <dcterms:modified xsi:type="dcterms:W3CDTF">2019-07-09T05:05:25Z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