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Лист1!$A$1:$AA$34</definedName>
  </definedNames>
  <calcPr calcId="145621" refMode="R1C1"/>
  <extLst>
    <ext uri="{7626C862-2A13-11E5-B345-FEFF819CDC9F}">
      <loext:extCalcPr xmlns:loext="http://schemas.libreoffice.org/" stringRefSyntax="CalcA1"/>
    </ext>
  </extLst>
</workbook>
</file>

<file path=xl/calcChain.xml><?xml version="1.0" encoding="utf-8"?>
<calcChain xmlns="http://schemas.openxmlformats.org/spreadsheetml/2006/main">
  <c r="AA24" i="1" l="1"/>
  <c r="E11" i="1" l="1"/>
  <c r="AA13" i="1"/>
  <c r="AA15" i="1"/>
  <c r="AA19" i="1"/>
  <c r="AA21" i="1"/>
  <c r="AA11" i="1"/>
  <c r="Z12" i="1"/>
  <c r="AA12" i="1" s="1"/>
  <c r="Z13" i="1"/>
  <c r="Z14" i="1"/>
  <c r="AA14" i="1" s="1"/>
  <c r="Z15" i="1"/>
  <c r="Z16" i="1"/>
  <c r="AA16" i="1" s="1"/>
  <c r="Z17" i="1"/>
  <c r="AA17" i="1" s="1"/>
  <c r="Z18" i="1"/>
  <c r="AA18" i="1" s="1"/>
  <c r="Z19" i="1"/>
  <c r="Z20" i="1"/>
  <c r="AA20" i="1" s="1"/>
  <c r="Z21" i="1"/>
  <c r="Z22" i="1"/>
  <c r="AA22" i="1" s="1"/>
  <c r="Z23" i="1"/>
  <c r="AA23" i="1" s="1"/>
  <c r="Z11" i="1"/>
</calcChain>
</file>

<file path=xl/sharedStrings.xml><?xml version="1.0" encoding="utf-8"?>
<sst xmlns="http://schemas.openxmlformats.org/spreadsheetml/2006/main" count="214" uniqueCount="75">
  <si>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</si>
  <si>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</si>
  <si>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</si>
  <si>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</si>
  <si>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</si>
  <si>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</si>
  <si>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{Поставщик_3}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</si>
  <si>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</si>
  <si>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</si>
  <si>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</si>
  <si>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</si>
  <si>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</si>
  <si>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</si>
  <si>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</si>
  <si>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</si>
  <si>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</si>
  <si>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</si>
  <si>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</si>
  <si>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</si>
  <si>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</si>
  <si>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</si>
  <si>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</si>
  <si>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</si>
  <si>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</si>
  <si>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</si>
  <si>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Цена (руб.)</t>
  </si>
  <si>
    <t>{Цена_3}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</si>
  <si>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</si>
  <si>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</si>
  <si>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</si>
  <si>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</si>
  <si>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</si>
  <si>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</si>
  <si>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</si>
  <si>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</si>
  <si>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</si>
  <si>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</si>
  <si>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</si>
  <si>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</si>
  <si>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</si>
  <si>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</si>
  <si>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</si>
  <si>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</si>
  <si>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</si>
  <si>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</si>
  <si>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</si>
  <si>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</si>
  <si>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</si>
  <si>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</si>
  <si>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Килограмм</t>
  </si>
  <si>
    <t>2</t>
  </si>
  <si>
    <t>3</t>
  </si>
  <si>
    <t>4</t>
  </si>
  <si>
    <t>Поставщики 1</t>
  </si>
  <si>
    <t>Поставщики 2</t>
  </si>
  <si>
    <t>РАСЧЕТ НМЦК</t>
  </si>
  <si>
    <t xml:space="preserve">Обоснование начальной (максимальной) цены договора      </t>
  </si>
  <si>
    <t>Метод сопоставимых рыночных цен (анализа рынка) является приоритетным для определения и обоснования начальной (максимальной) цены 
Расчет выполнен в соответствии с Методическими рекомендациями, утвержденными приказом МЭР РФ от 02.10.2013 №567</t>
  </si>
  <si>
    <t>Апельсин</t>
  </si>
  <si>
    <t>Банан</t>
  </si>
  <si>
    <t>Груша</t>
  </si>
  <si>
    <t>Киви</t>
  </si>
  <si>
    <t>Лимон</t>
  </si>
  <si>
    <t>Мандарины</t>
  </si>
  <si>
    <t>НМЦД</t>
  </si>
  <si>
    <t>Приложение №3</t>
  </si>
  <si>
    <t>Абрикос</t>
  </si>
  <si>
    <t>Виноград</t>
  </si>
  <si>
    <t>Нектарин</t>
  </si>
  <si>
    <t>Персик</t>
  </si>
  <si>
    <t>Слива</t>
  </si>
  <si>
    <t>Яблоки красные</t>
  </si>
  <si>
    <t>Яблоки зеленые</t>
  </si>
  <si>
    <t>Дата подготовки обоснования НМЦД: 08.07.2019</t>
  </si>
  <si>
    <t>На основании проведенного анализа рынка и расчетов, НМЦК составляет: 706 650,00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</si>
</sst>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1">
    <xf numFmtId="0" fontId="0" fillId="0" borderId="0" applyAlignment="0"/>
  </cellStyleXfs>
  <cellXfs count="35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/>
    <xf numFmtId="0" fontId="6" fillId="0" borderId="0" xfId="0" applyNumberFormat="1" applyFont="1"/>
    <xf numFmtId="0" fontId="8" fillId="0" borderId="0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3"/>
  <sheetViews>
    <sheetView tabSelected="1" view="pageBreakPreview" zoomScaleNormal="100" workbookViewId="0">
      <selection activeCell="A26" sqref="A26:Z26"/>
    </sheetView>
  </sheetViews>
  <sheetFormatPr defaultRowHeight="15" x14ac:dyDescent="0.25"/>
  <cols>
    <col min="1" max="1" width="7.85546875" customWidth="1"/>
    <col min="2" max="2" width="17.7109375" customWidth="1"/>
    <col min="3" max="3" width="13.42578125" customWidth="1"/>
    <col min="4" max="4" width="17.42578125" customWidth="1"/>
    <col min="5" max="5" width="11.42578125" style="14" customWidth="1"/>
    <col min="6" max="7" width="22" style="1" customWidth="1"/>
    <col min="8" max="25" width="22" style="1" hidden="1" customWidth="1"/>
    <col min="26" max="26" width="11.28515625" style="2" customWidth="1"/>
    <col min="27" max="27" width="27.7109375" customWidth="1"/>
    <col min="28" max="28" width="18.42578125" customWidth="1"/>
    <col min="29" max="1022" width="9.140625" customWidth="1"/>
  </cols>
  <sheetData>
    <row r="1" spans="1:29" ht="15" customHeight="1" x14ac:dyDescent="0.25">
      <c r="A1" s="3"/>
      <c r="B1" s="3"/>
      <c r="C1" s="3"/>
      <c r="D1" s="3"/>
      <c r="E1" s="1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9" ht="24" customHeight="1" x14ac:dyDescent="0.25">
      <c r="A2" s="3"/>
      <c r="B2" s="3"/>
      <c r="C2" s="3"/>
      <c r="D2" s="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3" t="s">
        <v>65</v>
      </c>
    </row>
    <row r="3" spans="1:29" ht="21.75" customHeight="1" x14ac:dyDescent="0.3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9" ht="4.5" customHeight="1" x14ac:dyDescent="0.25">
      <c r="A4" s="3"/>
      <c r="B4" s="3"/>
      <c r="C4" s="3"/>
      <c r="D4" s="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9" ht="8.25" customHeight="1" x14ac:dyDescent="0.25">
      <c r="A5" s="3"/>
      <c r="B5" s="3"/>
      <c r="C5" s="3"/>
      <c r="D5" s="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9" ht="27" customHeight="1" x14ac:dyDescent="0.25">
      <c r="A6" s="22" t="s">
        <v>0</v>
      </c>
      <c r="B6" s="22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8"/>
    </row>
    <row r="7" spans="1:29" ht="45" customHeight="1" x14ac:dyDescent="0.25">
      <c r="A7" s="22" t="s">
        <v>1</v>
      </c>
      <c r="B7" s="22"/>
      <c r="C7" s="26" t="s">
        <v>57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"/>
    </row>
    <row r="8" spans="1:29" ht="26.25" customHeight="1" x14ac:dyDescent="0.25">
      <c r="A8" s="22" t="s">
        <v>55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9"/>
    </row>
    <row r="9" spans="1:29" ht="33" customHeight="1" x14ac:dyDescent="0.25">
      <c r="A9" s="22" t="s">
        <v>2</v>
      </c>
      <c r="B9" s="22" t="s">
        <v>3</v>
      </c>
      <c r="C9" s="22"/>
      <c r="D9" s="22" t="s">
        <v>4</v>
      </c>
      <c r="E9" s="23" t="s">
        <v>5</v>
      </c>
      <c r="F9" s="10" t="s">
        <v>53</v>
      </c>
      <c r="G9" s="10" t="s">
        <v>54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16</v>
      </c>
      <c r="S9" s="10" t="s">
        <v>17</v>
      </c>
      <c r="T9" s="10" t="s">
        <v>18</v>
      </c>
      <c r="U9" s="10" t="s">
        <v>19</v>
      </c>
      <c r="V9" s="10" t="s">
        <v>20</v>
      </c>
      <c r="W9" s="10" t="s">
        <v>21</v>
      </c>
      <c r="X9" s="10" t="s">
        <v>22</v>
      </c>
      <c r="Y9" s="10" t="s">
        <v>23</v>
      </c>
      <c r="Z9" s="24" t="s">
        <v>24</v>
      </c>
      <c r="AA9" s="21" t="s">
        <v>64</v>
      </c>
    </row>
    <row r="10" spans="1:29" ht="33" customHeight="1" x14ac:dyDescent="0.25">
      <c r="A10" s="22"/>
      <c r="B10" s="22"/>
      <c r="C10" s="22"/>
      <c r="D10" s="22"/>
      <c r="E10" s="23"/>
      <c r="F10" s="10" t="s">
        <v>25</v>
      </c>
      <c r="G10" s="10" t="s">
        <v>25</v>
      </c>
      <c r="H10" s="10" t="s">
        <v>25</v>
      </c>
      <c r="I10" s="10" t="s">
        <v>25</v>
      </c>
      <c r="J10" s="10" t="s">
        <v>25</v>
      </c>
      <c r="K10" s="10" t="s">
        <v>25</v>
      </c>
      <c r="L10" s="10" t="s">
        <v>25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25</v>
      </c>
      <c r="R10" s="10" t="s">
        <v>25</v>
      </c>
      <c r="S10" s="10" t="s">
        <v>25</v>
      </c>
      <c r="T10" s="10" t="s">
        <v>25</v>
      </c>
      <c r="U10" s="10" t="s">
        <v>25</v>
      </c>
      <c r="V10" s="10" t="s">
        <v>25</v>
      </c>
      <c r="W10" s="10" t="s">
        <v>25</v>
      </c>
      <c r="X10" s="10" t="s">
        <v>25</v>
      </c>
      <c r="Y10" s="10" t="s">
        <v>25</v>
      </c>
      <c r="Z10" s="24"/>
      <c r="AA10" s="21"/>
    </row>
    <row r="11" spans="1:29" ht="16.5" customHeight="1" x14ac:dyDescent="0.25">
      <c r="A11" s="7" t="s">
        <v>48</v>
      </c>
      <c r="B11" s="22" t="s">
        <v>58</v>
      </c>
      <c r="C11" s="22"/>
      <c r="D11" s="7" t="s">
        <v>49</v>
      </c>
      <c r="E11" s="12">
        <f>600+600</f>
        <v>1200</v>
      </c>
      <c r="F11" s="10">
        <v>80</v>
      </c>
      <c r="G11" s="10">
        <v>80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 t="s">
        <v>37</v>
      </c>
      <c r="T11" s="10" t="s">
        <v>38</v>
      </c>
      <c r="U11" s="10" t="s">
        <v>39</v>
      </c>
      <c r="V11" s="10" t="s">
        <v>40</v>
      </c>
      <c r="W11" s="10" t="s">
        <v>41</v>
      </c>
      <c r="X11" s="10" t="s">
        <v>42</v>
      </c>
      <c r="Y11" s="10" t="s">
        <v>43</v>
      </c>
      <c r="Z11" s="10">
        <f>(F11+G11)/2</f>
        <v>80</v>
      </c>
      <c r="AA11" s="17">
        <f>E11*Z11</f>
        <v>96000</v>
      </c>
      <c r="AB11" s="1"/>
      <c r="AC11" s="1"/>
    </row>
    <row r="12" spans="1:29" ht="16.5" customHeight="1" x14ac:dyDescent="0.25">
      <c r="A12" s="18">
        <v>2</v>
      </c>
      <c r="B12" s="19" t="s">
        <v>66</v>
      </c>
      <c r="C12" s="20"/>
      <c r="D12" s="18" t="s">
        <v>49</v>
      </c>
      <c r="E12" s="12">
        <v>100</v>
      </c>
      <c r="F12" s="10">
        <v>65</v>
      </c>
      <c r="G12" s="10">
        <v>65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f t="shared" ref="Z12:Z23" si="0">(F12+G12)/2</f>
        <v>65</v>
      </c>
      <c r="AA12" s="17">
        <f t="shared" ref="AA12:AA23" si="1">E12*Z12</f>
        <v>6500</v>
      </c>
      <c r="AB12" s="1"/>
      <c r="AC12" s="1"/>
    </row>
    <row r="13" spans="1:29" ht="16.5" customHeight="1" x14ac:dyDescent="0.25">
      <c r="A13" s="18">
        <v>3</v>
      </c>
      <c r="B13" s="19" t="s">
        <v>67</v>
      </c>
      <c r="C13" s="20"/>
      <c r="D13" s="18" t="s">
        <v>49</v>
      </c>
      <c r="E13" s="12">
        <v>500</v>
      </c>
      <c r="F13" s="10">
        <v>150</v>
      </c>
      <c r="G13" s="10">
        <v>200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>
        <f t="shared" si="0"/>
        <v>175</v>
      </c>
      <c r="AA13" s="17">
        <f t="shared" si="1"/>
        <v>87500</v>
      </c>
      <c r="AB13" s="1"/>
      <c r="AC13" s="1"/>
    </row>
    <row r="14" spans="1:29" ht="12.75" customHeight="1" x14ac:dyDescent="0.25">
      <c r="A14" s="18" t="s">
        <v>50</v>
      </c>
      <c r="B14" s="19" t="s">
        <v>68</v>
      </c>
      <c r="C14" s="20"/>
      <c r="D14" s="18" t="s">
        <v>49</v>
      </c>
      <c r="E14" s="12">
        <v>400</v>
      </c>
      <c r="F14" s="10">
        <v>85</v>
      </c>
      <c r="G14" s="10">
        <v>90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>
        <f t="shared" si="0"/>
        <v>87.5</v>
      </c>
      <c r="AA14" s="17">
        <f t="shared" si="1"/>
        <v>35000</v>
      </c>
      <c r="AB14" s="1"/>
      <c r="AC14" s="1"/>
    </row>
    <row r="15" spans="1:29" ht="14.25" customHeight="1" x14ac:dyDescent="0.25">
      <c r="A15" s="18">
        <v>4</v>
      </c>
      <c r="B15" s="19" t="s">
        <v>69</v>
      </c>
      <c r="C15" s="20"/>
      <c r="D15" s="18" t="s">
        <v>49</v>
      </c>
      <c r="E15" s="12">
        <v>400</v>
      </c>
      <c r="F15" s="10">
        <v>150</v>
      </c>
      <c r="G15" s="10">
        <v>160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>
        <f t="shared" si="0"/>
        <v>155</v>
      </c>
      <c r="AA15" s="17">
        <f t="shared" si="1"/>
        <v>62000</v>
      </c>
      <c r="AB15" s="1"/>
      <c r="AC15" s="1"/>
    </row>
    <row r="16" spans="1:29" ht="18" customHeight="1" x14ac:dyDescent="0.25">
      <c r="A16" s="18">
        <v>5</v>
      </c>
      <c r="B16" s="19" t="s">
        <v>70</v>
      </c>
      <c r="C16" s="20"/>
      <c r="D16" s="18" t="s">
        <v>49</v>
      </c>
      <c r="E16" s="12">
        <v>400</v>
      </c>
      <c r="F16" s="10">
        <v>60</v>
      </c>
      <c r="G16" s="10">
        <v>70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>
        <f t="shared" si="0"/>
        <v>65</v>
      </c>
      <c r="AA16" s="17">
        <f t="shared" si="1"/>
        <v>26000</v>
      </c>
      <c r="AB16" s="1"/>
      <c r="AC16" s="1"/>
    </row>
    <row r="17" spans="1:29" ht="12.75" customHeight="1" x14ac:dyDescent="0.25">
      <c r="A17" s="18" t="s">
        <v>51</v>
      </c>
      <c r="B17" s="22" t="s">
        <v>59</v>
      </c>
      <c r="C17" s="22"/>
      <c r="D17" s="7" t="s">
        <v>49</v>
      </c>
      <c r="E17" s="12">
        <v>600</v>
      </c>
      <c r="F17" s="10">
        <v>85</v>
      </c>
      <c r="G17" s="10">
        <v>92</v>
      </c>
      <c r="H17" s="10" t="s">
        <v>26</v>
      </c>
      <c r="I17" s="10" t="s">
        <v>27</v>
      </c>
      <c r="J17" s="10" t="s">
        <v>28</v>
      </c>
      <c r="K17" s="10" t="s">
        <v>29</v>
      </c>
      <c r="L17" s="10" t="s">
        <v>30</v>
      </c>
      <c r="M17" s="10" t="s">
        <v>31</v>
      </c>
      <c r="N17" s="10" t="s">
        <v>32</v>
      </c>
      <c r="O17" s="10" t="s">
        <v>33</v>
      </c>
      <c r="P17" s="10" t="s">
        <v>34</v>
      </c>
      <c r="Q17" s="10" t="s">
        <v>35</v>
      </c>
      <c r="R17" s="10" t="s">
        <v>36</v>
      </c>
      <c r="S17" s="10" t="s">
        <v>37</v>
      </c>
      <c r="T17" s="10" t="s">
        <v>38</v>
      </c>
      <c r="U17" s="10" t="s">
        <v>39</v>
      </c>
      <c r="V17" s="10" t="s">
        <v>40</v>
      </c>
      <c r="W17" s="10" t="s">
        <v>41</v>
      </c>
      <c r="X17" s="10" t="s">
        <v>42</v>
      </c>
      <c r="Y17" s="10" t="s">
        <v>43</v>
      </c>
      <c r="Z17" s="10">
        <f t="shared" si="0"/>
        <v>88.5</v>
      </c>
      <c r="AA17" s="17">
        <f t="shared" si="1"/>
        <v>53100</v>
      </c>
      <c r="AB17" s="1"/>
      <c r="AC17" s="1"/>
    </row>
    <row r="18" spans="1:29" ht="15.75" customHeight="1" x14ac:dyDescent="0.25">
      <c r="A18" s="18">
        <v>6</v>
      </c>
      <c r="B18" s="22" t="s">
        <v>60</v>
      </c>
      <c r="C18" s="22"/>
      <c r="D18" s="7" t="s">
        <v>49</v>
      </c>
      <c r="E18" s="12">
        <v>600</v>
      </c>
      <c r="F18" s="10">
        <v>120</v>
      </c>
      <c r="G18" s="10">
        <v>125</v>
      </c>
      <c r="H18" s="10" t="s">
        <v>26</v>
      </c>
      <c r="I18" s="10" t="s">
        <v>27</v>
      </c>
      <c r="J18" s="10" t="s">
        <v>28</v>
      </c>
      <c r="K18" s="10" t="s">
        <v>29</v>
      </c>
      <c r="L18" s="10" t="s">
        <v>30</v>
      </c>
      <c r="M18" s="10" t="s">
        <v>31</v>
      </c>
      <c r="N18" s="10" t="s">
        <v>32</v>
      </c>
      <c r="O18" s="10" t="s">
        <v>33</v>
      </c>
      <c r="P18" s="10" t="s">
        <v>34</v>
      </c>
      <c r="Q18" s="10" t="s">
        <v>35</v>
      </c>
      <c r="R18" s="10" t="s">
        <v>36</v>
      </c>
      <c r="S18" s="10" t="s">
        <v>37</v>
      </c>
      <c r="T18" s="10" t="s">
        <v>38</v>
      </c>
      <c r="U18" s="10" t="s">
        <v>39</v>
      </c>
      <c r="V18" s="10" t="s">
        <v>40</v>
      </c>
      <c r="W18" s="10" t="s">
        <v>41</v>
      </c>
      <c r="X18" s="10" t="s">
        <v>42</v>
      </c>
      <c r="Y18" s="10" t="s">
        <v>43</v>
      </c>
      <c r="Z18" s="10">
        <f t="shared" si="0"/>
        <v>122.5</v>
      </c>
      <c r="AA18" s="17">
        <f t="shared" si="1"/>
        <v>73500</v>
      </c>
      <c r="AB18" s="1"/>
      <c r="AC18" s="1"/>
    </row>
    <row r="19" spans="1:29" ht="15.75" customHeight="1" x14ac:dyDescent="0.25">
      <c r="A19" s="18">
        <v>7</v>
      </c>
      <c r="B19" s="22" t="s">
        <v>61</v>
      </c>
      <c r="C19" s="22"/>
      <c r="D19" s="7" t="s">
        <v>49</v>
      </c>
      <c r="E19" s="12">
        <v>400</v>
      </c>
      <c r="F19" s="10">
        <v>150</v>
      </c>
      <c r="G19" s="10">
        <v>150</v>
      </c>
      <c r="H19" s="10" t="s">
        <v>26</v>
      </c>
      <c r="I19" s="10" t="s">
        <v>27</v>
      </c>
      <c r="J19" s="10" t="s">
        <v>28</v>
      </c>
      <c r="K19" s="10" t="s">
        <v>29</v>
      </c>
      <c r="L19" s="10" t="s">
        <v>30</v>
      </c>
      <c r="M19" s="10" t="s">
        <v>31</v>
      </c>
      <c r="N19" s="10" t="s">
        <v>32</v>
      </c>
      <c r="O19" s="10" t="s">
        <v>33</v>
      </c>
      <c r="P19" s="10" t="s">
        <v>34</v>
      </c>
      <c r="Q19" s="10" t="s">
        <v>35</v>
      </c>
      <c r="R19" s="10" t="s">
        <v>36</v>
      </c>
      <c r="S19" s="10" t="s">
        <v>37</v>
      </c>
      <c r="T19" s="10" t="s">
        <v>38</v>
      </c>
      <c r="U19" s="10" t="s">
        <v>39</v>
      </c>
      <c r="V19" s="10" t="s">
        <v>40</v>
      </c>
      <c r="W19" s="10" t="s">
        <v>41</v>
      </c>
      <c r="X19" s="10" t="s">
        <v>42</v>
      </c>
      <c r="Y19" s="10" t="s">
        <v>43</v>
      </c>
      <c r="Z19" s="10">
        <f t="shared" si="0"/>
        <v>150</v>
      </c>
      <c r="AA19" s="17">
        <f t="shared" si="1"/>
        <v>60000</v>
      </c>
      <c r="AB19" s="1"/>
      <c r="AC19" s="1"/>
    </row>
    <row r="20" spans="1:29" ht="15.75" customHeight="1" x14ac:dyDescent="0.25">
      <c r="A20" s="18" t="s">
        <v>52</v>
      </c>
      <c r="B20" s="22" t="s">
        <v>62</v>
      </c>
      <c r="C20" s="22"/>
      <c r="D20" s="7" t="s">
        <v>49</v>
      </c>
      <c r="E20" s="12">
        <v>60</v>
      </c>
      <c r="F20" s="10">
        <v>115</v>
      </c>
      <c r="G20" s="10">
        <v>120</v>
      </c>
      <c r="H20" s="10" t="s">
        <v>26</v>
      </c>
      <c r="I20" s="10" t="s">
        <v>27</v>
      </c>
      <c r="J20" s="10" t="s">
        <v>28</v>
      </c>
      <c r="K20" s="10" t="s">
        <v>29</v>
      </c>
      <c r="L20" s="10" t="s">
        <v>30</v>
      </c>
      <c r="M20" s="10" t="s">
        <v>31</v>
      </c>
      <c r="N20" s="10" t="s">
        <v>32</v>
      </c>
      <c r="O20" s="10" t="s">
        <v>33</v>
      </c>
      <c r="P20" s="10" t="s">
        <v>34</v>
      </c>
      <c r="Q20" s="10" t="s">
        <v>35</v>
      </c>
      <c r="R20" s="10" t="s">
        <v>36</v>
      </c>
      <c r="S20" s="10" t="s">
        <v>37</v>
      </c>
      <c r="T20" s="10" t="s">
        <v>38</v>
      </c>
      <c r="U20" s="10" t="s">
        <v>39</v>
      </c>
      <c r="V20" s="10" t="s">
        <v>40</v>
      </c>
      <c r="W20" s="10" t="s">
        <v>41</v>
      </c>
      <c r="X20" s="10" t="s">
        <v>42</v>
      </c>
      <c r="Y20" s="10" t="s">
        <v>43</v>
      </c>
      <c r="Z20" s="10">
        <f t="shared" si="0"/>
        <v>117.5</v>
      </c>
      <c r="AA20" s="17">
        <f t="shared" si="1"/>
        <v>7050</v>
      </c>
      <c r="AB20" s="1"/>
      <c r="AC20" s="1"/>
    </row>
    <row r="21" spans="1:29" ht="15.75" customHeight="1" x14ac:dyDescent="0.25">
      <c r="A21" s="18">
        <v>8</v>
      </c>
      <c r="B21" s="22" t="s">
        <v>63</v>
      </c>
      <c r="C21" s="22"/>
      <c r="D21" s="7" t="s">
        <v>49</v>
      </c>
      <c r="E21" s="12">
        <v>600</v>
      </c>
      <c r="F21" s="10">
        <v>130</v>
      </c>
      <c r="G21" s="10">
        <v>130</v>
      </c>
      <c r="H21" s="10" t="s">
        <v>26</v>
      </c>
      <c r="I21" s="10" t="s">
        <v>27</v>
      </c>
      <c r="J21" s="10" t="s">
        <v>28</v>
      </c>
      <c r="K21" s="10" t="s">
        <v>29</v>
      </c>
      <c r="L21" s="10" t="s">
        <v>30</v>
      </c>
      <c r="M21" s="10" t="s">
        <v>31</v>
      </c>
      <c r="N21" s="10" t="s">
        <v>32</v>
      </c>
      <c r="O21" s="10" t="s">
        <v>33</v>
      </c>
      <c r="P21" s="10" t="s">
        <v>34</v>
      </c>
      <c r="Q21" s="10" t="s">
        <v>35</v>
      </c>
      <c r="R21" s="10" t="s">
        <v>36</v>
      </c>
      <c r="S21" s="10" t="s">
        <v>37</v>
      </c>
      <c r="T21" s="10" t="s">
        <v>38</v>
      </c>
      <c r="U21" s="10" t="s">
        <v>39</v>
      </c>
      <c r="V21" s="10" t="s">
        <v>40</v>
      </c>
      <c r="W21" s="10" t="s">
        <v>41</v>
      </c>
      <c r="X21" s="10" t="s">
        <v>42</v>
      </c>
      <c r="Y21" s="10" t="s">
        <v>43</v>
      </c>
      <c r="Z21" s="10">
        <f t="shared" si="0"/>
        <v>130</v>
      </c>
      <c r="AA21" s="17">
        <f t="shared" si="1"/>
        <v>78000</v>
      </c>
      <c r="AB21" s="1"/>
      <c r="AC21" s="1"/>
    </row>
    <row r="22" spans="1:29" ht="16.5" customHeight="1" x14ac:dyDescent="0.25">
      <c r="A22" s="18">
        <v>9</v>
      </c>
      <c r="B22" s="22" t="s">
        <v>71</v>
      </c>
      <c r="C22" s="22"/>
      <c r="D22" s="18" t="s">
        <v>49</v>
      </c>
      <c r="E22" s="12">
        <v>800</v>
      </c>
      <c r="F22" s="10">
        <v>80</v>
      </c>
      <c r="G22" s="10">
        <v>90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f t="shared" si="0"/>
        <v>85</v>
      </c>
      <c r="AA22" s="17">
        <f t="shared" si="1"/>
        <v>68000</v>
      </c>
      <c r="AB22" s="1"/>
      <c r="AC22" s="1"/>
    </row>
    <row r="23" spans="1:29" ht="15.75" customHeight="1" x14ac:dyDescent="0.25">
      <c r="A23" s="18">
        <v>10</v>
      </c>
      <c r="B23" s="22" t="s">
        <v>72</v>
      </c>
      <c r="C23" s="22"/>
      <c r="D23" s="7" t="s">
        <v>49</v>
      </c>
      <c r="E23" s="12">
        <v>600</v>
      </c>
      <c r="F23" s="10">
        <v>80</v>
      </c>
      <c r="G23" s="10">
        <v>100</v>
      </c>
      <c r="H23" s="10" t="s">
        <v>26</v>
      </c>
      <c r="I23" s="10" t="s">
        <v>27</v>
      </c>
      <c r="J23" s="10" t="s">
        <v>28</v>
      </c>
      <c r="K23" s="10" t="s">
        <v>29</v>
      </c>
      <c r="L23" s="10" t="s">
        <v>30</v>
      </c>
      <c r="M23" s="10" t="s">
        <v>31</v>
      </c>
      <c r="N23" s="10" t="s">
        <v>32</v>
      </c>
      <c r="O23" s="10" t="s">
        <v>33</v>
      </c>
      <c r="P23" s="10" t="s">
        <v>34</v>
      </c>
      <c r="Q23" s="10" t="s">
        <v>35</v>
      </c>
      <c r="R23" s="10" t="s">
        <v>36</v>
      </c>
      <c r="S23" s="10" t="s">
        <v>37</v>
      </c>
      <c r="T23" s="10" t="s">
        <v>38</v>
      </c>
      <c r="U23" s="10" t="s">
        <v>39</v>
      </c>
      <c r="V23" s="10" t="s">
        <v>40</v>
      </c>
      <c r="W23" s="10" t="s">
        <v>41</v>
      </c>
      <c r="X23" s="10" t="s">
        <v>42</v>
      </c>
      <c r="Y23" s="10" t="s">
        <v>43</v>
      </c>
      <c r="Z23" s="10">
        <f t="shared" si="0"/>
        <v>90</v>
      </c>
      <c r="AA23" s="17">
        <f t="shared" si="1"/>
        <v>54000</v>
      </c>
      <c r="AB23" s="1"/>
      <c r="AC23" s="1"/>
    </row>
    <row r="24" spans="1:29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0">
        <f>SUM(AA11:AA23)</f>
        <v>706650</v>
      </c>
    </row>
    <row r="25" spans="1:29" x14ac:dyDescent="0.25">
      <c r="A25" s="22" t="s">
        <v>74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9"/>
    </row>
    <row r="26" spans="1:29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9" x14ac:dyDescent="0.25">
      <c r="A27" s="28" t="s">
        <v>73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9" x14ac:dyDescent="0.25">
      <c r="A28" s="3"/>
      <c r="B28" s="3"/>
      <c r="C28" s="3"/>
      <c r="D28" s="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9" x14ac:dyDescent="0.25">
      <c r="A29" s="29" t="s">
        <v>44</v>
      </c>
      <c r="B29" s="29"/>
      <c r="C29" s="29"/>
      <c r="D29" s="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9" x14ac:dyDescent="0.25">
      <c r="A30" s="30"/>
      <c r="B30" s="30"/>
      <c r="C30" s="30"/>
      <c r="D30" s="30"/>
      <c r="E30" s="1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9" x14ac:dyDescent="0.25">
      <c r="A31" s="31" t="s">
        <v>45</v>
      </c>
      <c r="B31" s="31"/>
      <c r="C31" s="31"/>
      <c r="D31" s="31"/>
      <c r="E31" s="1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9" x14ac:dyDescent="0.25">
      <c r="A32" s="32" t="s">
        <v>46</v>
      </c>
      <c r="B32" s="32"/>
      <c r="C32" s="32"/>
      <c r="D32" s="32"/>
      <c r="E32" s="1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5.75" x14ac:dyDescent="0.25">
      <c r="A33" s="27" t="s">
        <v>47</v>
      </c>
      <c r="B33" s="27"/>
      <c r="C33" s="27"/>
      <c r="D33" s="27"/>
      <c r="E33" s="1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/>
    </row>
  </sheetData>
  <mergeCells count="34">
    <mergeCell ref="A24:Z24"/>
    <mergeCell ref="A25:Z25"/>
    <mergeCell ref="A26:Z26"/>
    <mergeCell ref="B17:C17"/>
    <mergeCell ref="B18:C18"/>
    <mergeCell ref="B19:C19"/>
    <mergeCell ref="B20:C20"/>
    <mergeCell ref="B21:C21"/>
    <mergeCell ref="B23:C23"/>
    <mergeCell ref="B22:C22"/>
    <mergeCell ref="A33:D33"/>
    <mergeCell ref="A27:Z27"/>
    <mergeCell ref="A29:D29"/>
    <mergeCell ref="A30:D30"/>
    <mergeCell ref="A31:D31"/>
    <mergeCell ref="A32:D32"/>
    <mergeCell ref="A3:Z3"/>
    <mergeCell ref="A6:B6"/>
    <mergeCell ref="C6:Z6"/>
    <mergeCell ref="A7:B7"/>
    <mergeCell ref="C7:Z7"/>
    <mergeCell ref="AA9:AA10"/>
    <mergeCell ref="B11:C11"/>
    <mergeCell ref="A8:Z8"/>
    <mergeCell ref="A9:A10"/>
    <mergeCell ref="B9:C10"/>
    <mergeCell ref="D9:D10"/>
    <mergeCell ref="E9:E10"/>
    <mergeCell ref="Z9:Z10"/>
    <mergeCell ref="B12:C12"/>
    <mergeCell ref="B13:C13"/>
    <mergeCell ref="B14:C14"/>
    <mergeCell ref="B15:C15"/>
    <mergeCell ref="B16:C16"/>
  </mergeCells>
  <pageMargins left="0.24027777777777801" right="0.24027777777777801" top="0.05" bottom="0.209722222222222" header="0.51180555555555496" footer="0.51180555555555496"/>
  <pageSetup paperSize="9" scale="9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Ильмира</cp:lastModifiedBy>
  <cp:revision>7</cp:revision>
  <cp:lastPrinted>2019-05-31T10:47:12Z</cp:lastPrinted>
  <dcterms:created xsi:type="dcterms:W3CDTF">2014-01-17T11:35:40Z</dcterms:created>
  <dcterms:modified xsi:type="dcterms:W3CDTF">2019-07-08T10:41:11Z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