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 tabRatio="500"/>
  </bookViews>
  <sheets>
    <sheet name="Лист1" sheetId="1" r:id="rId1"/>
  </sheets>
  <definedNames>
    <definedName name="Print_Area" localSheetId="0">Лист1!$A$1:$AB$25</definedName>
  </definedNames>
  <calcPr calcId="125725" refMode="R1C1"/>
  <extLst>
    <ext uri="{7626C862-2A13-11E5-B345-FEFF819CDC9F}">
      <loext:extCalcPr xmlns:loext="http://schemas.libreoffice.org/" stringRefSyntax="CalcA1"/>
    </ext>
  </extLst>
</workbook>
</file>

<file path=xl/calcChain.xml><?xml version="1.0" encoding="utf-8"?>
<calcChain xmlns="http://schemas.openxmlformats.org/spreadsheetml/2006/main">
  <c r="AB11" i="1"/>
  <c r="Z13"/>
  <c r="AB13" s="1"/>
  <c r="Z14"/>
  <c r="AB14" s="1"/>
  <c r="Z11"/>
  <c r="Z12"/>
  <c r="AB12" s="1"/>
  <c r="AB15" l="1"/>
  <c r="H16" s="1"/>
</calcChain>
</file>

<file path=xl/sharedStrings.xml><?xml version="1.0" encoding="utf-8"?>
<sst xmlns="http://schemas.openxmlformats.org/spreadsheetml/2006/main" count="91" uniqueCount="67">
  <si>
    <t>Характеристики объекта закупки</t>
  </si>
  <si>
    <t>Используемый метод определения НМЦК 
с обоснованием:</t>
  </si>
  <si>
    <t>№</t>
  </si>
  <si>
    <t>Наименование товара, услуги (работы)</t>
  </si>
  <si>
    <t>Единица измерения</t>
  </si>
  <si>
    <t>Кол-во</t>
  </si>
  <si>
    <t>{Поставщик_4}</t>
  </si>
  <si>
    <t>{Поставщик_5}</t>
  </si>
  <si>
    <t>{Поставщик_6}</t>
  </si>
  <si>
    <t>{Поставщик_7}</t>
  </si>
  <si>
    <t>{Поставщик_8}</t>
  </si>
  <si>
    <t>{Поставщик_9}</t>
  </si>
  <si>
    <t>{Поставщик_10}</t>
  </si>
  <si>
    <t>{Поставщик_11}</t>
  </si>
  <si>
    <t>{Поставщик_12}</t>
  </si>
  <si>
    <t>{Поставщик_13}</t>
  </si>
  <si>
    <t>{Поставщик_14}</t>
  </si>
  <si>
    <t>{Поставщик_15}</t>
  </si>
  <si>
    <t>{Поставщик_16}</t>
  </si>
  <si>
    <t>{Поставщик_17}</t>
  </si>
  <si>
    <t>{Поставщик_18}</t>
  </si>
  <si>
    <t>{Поставщик_19}</t>
  </si>
  <si>
    <t>{Поставщик_20}</t>
  </si>
  <si>
    <t>Средняя цена (руб.)</t>
  </si>
  <si>
    <t>ОКПД2</t>
  </si>
  <si>
    <t>Цена (руб.)</t>
  </si>
  <si>
    <t>{Цена_4}</t>
  </si>
  <si>
    <t>{Цена_5}</t>
  </si>
  <si>
    <t>{Цена_6}</t>
  </si>
  <si>
    <t>{Цена_7}</t>
  </si>
  <si>
    <t>{Цена_8}</t>
  </si>
  <si>
    <t>{Цена_9}</t>
  </si>
  <si>
    <t>{Цена_10}</t>
  </si>
  <si>
    <t>{Цена_11}</t>
  </si>
  <si>
    <t>{Цена_12}</t>
  </si>
  <si>
    <t>{Цена_13}</t>
  </si>
  <si>
    <t>{Цена_14}</t>
  </si>
  <si>
    <t>{Цена_15}</t>
  </si>
  <si>
    <t>{Цена_16}</t>
  </si>
  <si>
    <t>{Цена_17}</t>
  </si>
  <si>
    <t>{Цена_18}</t>
  </si>
  <si>
    <t>{Цена_19}</t>
  </si>
  <si>
    <t>{Цена_20}</t>
  </si>
  <si>
    <t>(должность)</t>
  </si>
  <si>
    <t>/</t>
  </si>
  <si>
    <t>(подпись/расшифровка подписи)</t>
  </si>
  <si>
    <t>1</t>
  </si>
  <si>
    <t>Поставщик 1</t>
  </si>
  <si>
    <t>Поставщик 2</t>
  </si>
  <si>
    <t>Поставщик 3</t>
  </si>
  <si>
    <t xml:space="preserve">Обоснование начальной (максимальной) цены договора, 
цены договора, заключаемого с поставщиком (подрядчиком, исполнителем)           </t>
  </si>
  <si>
    <t>Метод сопоставимых рыночных цен (анализа рынка) является приоритетным для определения и обоснования начальной (максимальной) цены договора, цены договора, заключаемого с  поставщиком (подрядчиком, исполнителем) 
Расчет выполнен в соответствии с Методическими рекомендациями, утвержденными приказом МЭР РФ от 02.10.2013 №567</t>
  </si>
  <si>
    <t>РАСЧЕТ НМЦД</t>
  </si>
  <si>
    <t>НМЦД</t>
  </si>
  <si>
    <t>Штука</t>
  </si>
  <si>
    <t>Приложение №1</t>
  </si>
  <si>
    <t>2</t>
  </si>
  <si>
    <t>3</t>
  </si>
  <si>
    <t>4</t>
  </si>
  <si>
    <t>Кабель ВБбШвнг-LS 4х50</t>
  </si>
  <si>
    <t>Кабельный наконечник медный под опрессовку  ИЭК DT-25</t>
  </si>
  <si>
    <t>Концевые муфты 4КВНТп-1-25/50(Б) (КВТ)</t>
  </si>
  <si>
    <t>Термоусадочные трубки с клеевым слоем ТТК (4:1)-32/8(КВТ)</t>
  </si>
  <si>
    <t>Метр</t>
  </si>
  <si>
    <t xml:space="preserve">На основании проведенного анализа рынка и расчетов, НМЦД составляет: </t>
  </si>
  <si>
    <t>27.32.13.111</t>
  </si>
  <si>
    <r>
      <t>Дата подготовки обоснования НМЦ</t>
    </r>
    <r>
      <rPr>
        <sz val="10"/>
        <rFont val="Times New Roman"/>
        <family val="1"/>
        <charset val="204"/>
      </rPr>
      <t>Д:16.08.2019</t>
    </r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</si>
</sst>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\ [$₽-419]"/>
  </numFmts>
  <fonts count="12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.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sz val="10.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n">
        <color auto="1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 applyAlignment="0"/>
  </cellStyleXfs>
  <cellXfs count="46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1" fillId="0" borderId="0" xfId="0" applyFont="1"/>
    <xf numFmtId="2" fontId="2" fillId="0" borderId="0" xfId="0" applyNumberFormat="1" applyFont="1" applyAlignment="1">
      <alignment vertical="top" wrapText="1"/>
    </xf>
    <xf numFmtId="2" fontId="1" fillId="0" borderId="0" xfId="0" applyNumberFormat="1" applyFont="1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Border="1"/>
    <xf numFmtId="4" fontId="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/>
    <xf numFmtId="0" fontId="6" fillId="0" borderId="0" xfId="0" applyFo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0" fillId="0" borderId="0" xfId="0" applyNumberFormat="1"/>
    <xf numFmtId="4" fontId="1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wrapText="1"/>
    </xf>
    <xf numFmtId="0" fontId="4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tabSelected="1" view="pageBreakPreview" topLeftCell="A4" zoomScale="86" zoomScaleNormal="100" zoomScaleSheetLayoutView="86" workbookViewId="0">
      <selection activeCell="A18" sqref="A18:AA18"/>
    </sheetView>
  </sheetViews>
  <sheetFormatPr defaultRowHeight="15"/>
  <cols>
    <col min="1" max="1" width="7.85546875" customWidth="1"/>
    <col min="2" max="2" width="20.85546875" customWidth="1"/>
    <col min="3" max="3" width="17.85546875" customWidth="1"/>
    <col min="4" max="4" width="17" customWidth="1"/>
    <col min="5" max="5" width="8.85546875" customWidth="1"/>
    <col min="6" max="8" width="22" style="1" customWidth="1"/>
    <col min="9" max="25" width="22" style="1" hidden="1" customWidth="1"/>
    <col min="26" max="26" width="11.28515625" style="2" customWidth="1"/>
    <col min="27" max="27" width="31.28515625" style="1" customWidth="1"/>
    <col min="28" max="28" width="27.7109375" customWidth="1"/>
    <col min="29" max="29" width="18.42578125" customWidth="1"/>
    <col min="30" max="1023" width="9.140625" customWidth="1"/>
  </cols>
  <sheetData>
    <row r="1" spans="1:30" ht="15" customHeight="1">
      <c r="A1" s="3"/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0" t="s">
        <v>55</v>
      </c>
      <c r="AB1" s="40"/>
    </row>
    <row r="2" spans="1:30" ht="15" customHeight="1">
      <c r="A2" s="3"/>
      <c r="B2" s="3"/>
      <c r="C2" s="3"/>
      <c r="D2" s="3"/>
      <c r="E2" s="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5"/>
    </row>
    <row r="3" spans="1:30" ht="41.1" customHeight="1">
      <c r="A3" s="41" t="s">
        <v>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30" ht="15" customHeight="1">
      <c r="A4" s="3"/>
      <c r="B4" s="3"/>
      <c r="C4" s="3"/>
      <c r="D4" s="3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5"/>
    </row>
    <row r="5" spans="1:30">
      <c r="A5" s="3"/>
      <c r="B5" s="3"/>
      <c r="C5" s="3"/>
      <c r="D5" s="3"/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  <c r="AA5" s="7"/>
    </row>
    <row r="6" spans="1:30" ht="27" customHeight="1">
      <c r="A6" s="42" t="s">
        <v>0</v>
      </c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9"/>
    </row>
    <row r="7" spans="1:30" ht="45" customHeight="1">
      <c r="A7" s="42" t="s">
        <v>1</v>
      </c>
      <c r="B7" s="42"/>
      <c r="C7" s="43" t="s">
        <v>51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3"/>
    </row>
    <row r="8" spans="1:30" ht="42.75" customHeight="1">
      <c r="A8" s="42" t="s">
        <v>52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10"/>
    </row>
    <row r="9" spans="1:30" ht="33" customHeight="1">
      <c r="A9" s="42" t="s">
        <v>2</v>
      </c>
      <c r="B9" s="42" t="s">
        <v>3</v>
      </c>
      <c r="C9" s="42"/>
      <c r="D9" s="42" t="s">
        <v>4</v>
      </c>
      <c r="E9" s="45" t="s">
        <v>5</v>
      </c>
      <c r="F9" s="11" t="s">
        <v>47</v>
      </c>
      <c r="G9" s="11" t="s">
        <v>48</v>
      </c>
      <c r="H9" s="11" t="s">
        <v>49</v>
      </c>
      <c r="I9" s="11" t="s">
        <v>6</v>
      </c>
      <c r="J9" s="11" t="s">
        <v>7</v>
      </c>
      <c r="K9" s="11" t="s">
        <v>8</v>
      </c>
      <c r="L9" s="11" t="s">
        <v>9</v>
      </c>
      <c r="M9" s="11" t="s">
        <v>10</v>
      </c>
      <c r="N9" s="11" t="s">
        <v>11</v>
      </c>
      <c r="O9" s="11" t="s">
        <v>12</v>
      </c>
      <c r="P9" s="11" t="s">
        <v>13</v>
      </c>
      <c r="Q9" s="11" t="s">
        <v>14</v>
      </c>
      <c r="R9" s="11" t="s">
        <v>15</v>
      </c>
      <c r="S9" s="11" t="s">
        <v>16</v>
      </c>
      <c r="T9" s="11" t="s">
        <v>17</v>
      </c>
      <c r="U9" s="11" t="s">
        <v>18</v>
      </c>
      <c r="V9" s="11" t="s">
        <v>19</v>
      </c>
      <c r="W9" s="11" t="s">
        <v>20</v>
      </c>
      <c r="X9" s="11" t="s">
        <v>21</v>
      </c>
      <c r="Y9" s="11" t="s">
        <v>22</v>
      </c>
      <c r="Z9" s="45" t="s">
        <v>23</v>
      </c>
      <c r="AA9" s="18" t="s">
        <v>24</v>
      </c>
      <c r="AB9" s="44" t="s">
        <v>53</v>
      </c>
    </row>
    <row r="10" spans="1:30" ht="33" customHeight="1">
      <c r="A10" s="42"/>
      <c r="B10" s="42"/>
      <c r="C10" s="42"/>
      <c r="D10" s="42"/>
      <c r="E10" s="45"/>
      <c r="F10" s="11" t="s">
        <v>25</v>
      </c>
      <c r="G10" s="11" t="s">
        <v>25</v>
      </c>
      <c r="H10" s="11" t="s">
        <v>25</v>
      </c>
      <c r="I10" s="11" t="s">
        <v>25</v>
      </c>
      <c r="J10" s="11" t="s">
        <v>25</v>
      </c>
      <c r="K10" s="11" t="s">
        <v>25</v>
      </c>
      <c r="L10" s="11" t="s">
        <v>25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1" t="s">
        <v>25</v>
      </c>
      <c r="V10" s="11" t="s">
        <v>25</v>
      </c>
      <c r="W10" s="11" t="s">
        <v>25</v>
      </c>
      <c r="X10" s="11" t="s">
        <v>25</v>
      </c>
      <c r="Y10" s="11" t="s">
        <v>25</v>
      </c>
      <c r="Z10" s="45"/>
      <c r="AA10" s="19"/>
      <c r="AB10" s="44"/>
    </row>
    <row r="11" spans="1:30" ht="52.5" customHeight="1">
      <c r="A11" s="8" t="s">
        <v>46</v>
      </c>
      <c r="B11" s="28" t="s">
        <v>59</v>
      </c>
      <c r="C11" s="29"/>
      <c r="D11" s="20" t="s">
        <v>63</v>
      </c>
      <c r="E11" s="12">
        <v>200</v>
      </c>
      <c r="F11" s="11">
        <v>1600</v>
      </c>
      <c r="G11" s="11">
        <v>1349.25</v>
      </c>
      <c r="H11" s="11">
        <v>1452</v>
      </c>
      <c r="I11" s="11" t="s">
        <v>26</v>
      </c>
      <c r="J11" s="11" t="s">
        <v>27</v>
      </c>
      <c r="K11" s="11" t="s">
        <v>28</v>
      </c>
      <c r="L11" s="11" t="s">
        <v>29</v>
      </c>
      <c r="M11" s="11" t="s">
        <v>30</v>
      </c>
      <c r="N11" s="11" t="s">
        <v>31</v>
      </c>
      <c r="O11" s="11" t="s">
        <v>32</v>
      </c>
      <c r="P11" s="11" t="s">
        <v>33</v>
      </c>
      <c r="Q11" s="11" t="s">
        <v>34</v>
      </c>
      <c r="R11" s="11" t="s">
        <v>35</v>
      </c>
      <c r="S11" s="11" t="s">
        <v>36</v>
      </c>
      <c r="T11" s="11" t="s">
        <v>37</v>
      </c>
      <c r="U11" s="11" t="s">
        <v>38</v>
      </c>
      <c r="V11" s="11" t="s">
        <v>39</v>
      </c>
      <c r="W11" s="11" t="s">
        <v>40</v>
      </c>
      <c r="X11" s="11" t="s">
        <v>41</v>
      </c>
      <c r="Y11" s="11" t="s">
        <v>42</v>
      </c>
      <c r="Z11" s="24">
        <f>AVERAGE(F11:H11)</f>
        <v>1467.0833333333333</v>
      </c>
      <c r="AA11" s="13" t="s">
        <v>65</v>
      </c>
      <c r="AB11" s="11">
        <f>E11*Z11</f>
        <v>293416.66666666663</v>
      </c>
      <c r="AC11" s="1"/>
      <c r="AD11" s="1"/>
    </row>
    <row r="12" spans="1:30" ht="52.5" customHeight="1">
      <c r="A12" s="20" t="s">
        <v>56</v>
      </c>
      <c r="B12" s="28" t="s">
        <v>60</v>
      </c>
      <c r="C12" s="29"/>
      <c r="D12" s="20" t="s">
        <v>54</v>
      </c>
      <c r="E12" s="22">
        <v>25</v>
      </c>
      <c r="F12" s="23">
        <v>70</v>
      </c>
      <c r="G12" s="23">
        <v>42</v>
      </c>
      <c r="H12" s="23">
        <v>67.2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4">
        <f>AVERAGE(F12:H12)</f>
        <v>59.733333333333327</v>
      </c>
      <c r="AA12" s="13" t="s">
        <v>65</v>
      </c>
      <c r="AB12" s="11">
        <f t="shared" ref="AB12:AB14" si="0">E12*Z12</f>
        <v>1493.3333333333333</v>
      </c>
      <c r="AC12" s="1"/>
      <c r="AD12" s="1"/>
    </row>
    <row r="13" spans="1:30" ht="52.5" customHeight="1">
      <c r="A13" s="20" t="s">
        <v>57</v>
      </c>
      <c r="B13" s="28" t="s">
        <v>61</v>
      </c>
      <c r="C13" s="29"/>
      <c r="D13" s="20" t="s">
        <v>54</v>
      </c>
      <c r="E13" s="22">
        <v>2</v>
      </c>
      <c r="F13" s="23">
        <v>2000</v>
      </c>
      <c r="G13" s="23">
        <v>1811.16</v>
      </c>
      <c r="H13" s="23">
        <v>2066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>
        <f t="shared" ref="Z13:Z14" si="1">AVERAGE(F13:H13)</f>
        <v>1959.0533333333333</v>
      </c>
      <c r="AA13" s="13" t="s">
        <v>65</v>
      </c>
      <c r="AB13" s="11">
        <f t="shared" si="0"/>
        <v>3918.1066666666666</v>
      </c>
      <c r="AC13" s="1"/>
      <c r="AD13" s="1"/>
    </row>
    <row r="14" spans="1:30" ht="50.25" customHeight="1">
      <c r="A14" s="20" t="s">
        <v>58</v>
      </c>
      <c r="B14" s="28" t="s">
        <v>62</v>
      </c>
      <c r="C14" s="29"/>
      <c r="D14" s="20" t="s">
        <v>54</v>
      </c>
      <c r="E14" s="22">
        <v>4</v>
      </c>
      <c r="F14" s="23">
        <v>300</v>
      </c>
      <c r="G14" s="23">
        <v>261.16000000000003</v>
      </c>
      <c r="H14" s="23">
        <v>290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4">
        <f t="shared" si="1"/>
        <v>283.72000000000003</v>
      </c>
      <c r="AA14" s="13" t="s">
        <v>65</v>
      </c>
      <c r="AB14" s="11">
        <f t="shared" si="0"/>
        <v>1134.8800000000001</v>
      </c>
      <c r="AC14" s="1"/>
      <c r="AD14" s="1"/>
    </row>
    <row r="15" spans="1:3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14"/>
      <c r="AB15" s="11">
        <f>SUM(AB11:AB14)</f>
        <v>299962.98666666663</v>
      </c>
    </row>
    <row r="16" spans="1:30" ht="15" customHeight="1">
      <c r="A16" s="31" t="s">
        <v>64</v>
      </c>
      <c r="B16" s="32"/>
      <c r="C16" s="32"/>
      <c r="D16" s="32"/>
      <c r="E16" s="32"/>
      <c r="F16" s="32"/>
      <c r="G16" s="32"/>
      <c r="H16" s="27">
        <f>AB15</f>
        <v>299962.98666666663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6"/>
      <c r="AB16" s="10"/>
    </row>
    <row r="17" spans="1:28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8">
      <c r="A18" s="34" t="s">
        <v>66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21"/>
    </row>
    <row r="19" spans="1:28">
      <c r="A19" s="3"/>
      <c r="B19" s="3"/>
      <c r="C19" s="3"/>
      <c r="D19" s="3"/>
      <c r="E19" s="3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5"/>
    </row>
    <row r="20" spans="1:28">
      <c r="A20" s="35"/>
      <c r="B20" s="35"/>
      <c r="C20" s="35"/>
      <c r="D20" s="35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8">
      <c r="A21" s="36"/>
      <c r="B21" s="36"/>
      <c r="C21" s="36"/>
      <c r="D21" s="36"/>
      <c r="E21" s="15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8">
      <c r="A22" s="37" t="s">
        <v>43</v>
      </c>
      <c r="B22" s="37"/>
      <c r="C22" s="37"/>
      <c r="D22" s="37"/>
      <c r="E22" s="15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8">
      <c r="A23" s="38" t="s">
        <v>44</v>
      </c>
      <c r="B23" s="38"/>
      <c r="C23" s="38"/>
      <c r="D23" s="38"/>
      <c r="E23" s="15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8" ht="15.75">
      <c r="A24" s="33" t="s">
        <v>45</v>
      </c>
      <c r="B24" s="33"/>
      <c r="C24" s="33"/>
      <c r="D24" s="33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/>
      <c r="AA24"/>
    </row>
  </sheetData>
  <mergeCells count="26">
    <mergeCell ref="B12:C12"/>
    <mergeCell ref="AB9:AB10"/>
    <mergeCell ref="B11:C11"/>
    <mergeCell ref="A8:AA8"/>
    <mergeCell ref="A9:A10"/>
    <mergeCell ref="B9:C10"/>
    <mergeCell ref="D9:D10"/>
    <mergeCell ref="E9:E10"/>
    <mergeCell ref="Z9:Z10"/>
    <mergeCell ref="AA1:AB1"/>
    <mergeCell ref="A3:AA3"/>
    <mergeCell ref="A6:B6"/>
    <mergeCell ref="C6:AA6"/>
    <mergeCell ref="A7:B7"/>
    <mergeCell ref="C7:AA7"/>
    <mergeCell ref="B13:C13"/>
    <mergeCell ref="B14:C14"/>
    <mergeCell ref="A15:Z15"/>
    <mergeCell ref="A16:G16"/>
    <mergeCell ref="A24:D24"/>
    <mergeCell ref="A18:AA18"/>
    <mergeCell ref="A20:D20"/>
    <mergeCell ref="A21:D21"/>
    <mergeCell ref="A22:D22"/>
    <mergeCell ref="A23:D23"/>
    <mergeCell ref="A17:AA17"/>
  </mergeCells>
  <pageMargins left="0.24027777777777801" right="0.24027777777777801" top="0.05" bottom="0.209722222222222" header="0.51180555555555496" footer="0.51180555555555496"/>
  <pageSetup paperSize="9" scale="6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Аюпов Дамир Айратович</dc:creator>
  <cp:lastModifiedBy>User</cp:lastModifiedBy>
  <cp:revision>7</cp:revision>
  <cp:lastPrinted>2019-07-05T11:29:50Z</cp:lastPrinted>
  <dcterms:created xsi:type="dcterms:W3CDTF">2014-01-17T11:35:40Z</dcterms:created>
  <dcterms:modified xsi:type="dcterms:W3CDTF">2019-08-16T06:09:18Z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1049-10.2.0.5820</vt:lpwstr>
  </property>
  <property fmtid="{D5CDD505-2E9C-101B-9397-08002B2CF9AE}" pid="3" name="Generator">
    <vt:lpwstr>NPOI</vt:lpwstr>
  </property>
  <property fmtid="{D5CDD505-2E9C-101B-9397-08002B2CF9AE}" pid="4" name="Generator Version">
    <vt:lpwstr>2.3.0</vt:lpwstr>
  </property>
</Properties>
</file>