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ownloads\Новая папка\"/>
    </mc:Choice>
  </mc:AlternateContent>
  <bookViews>
    <workbookView xWindow="0" yWindow="0" windowWidth="20604" windowHeight="8952"/>
  </bookViews>
  <sheets>
    <sheet name="Обоснование НМЦД" sheetId="1" r:id="rId1"/>
  </sheets>
  <calcPr calcId="162913" refMode="R1C1"/>
</workbook>
</file>

<file path=xl/calcChain.xml><?xml version="1.0" encoding="utf-8"?>
<calcChain xmlns="http://schemas.openxmlformats.org/spreadsheetml/2006/main">
  <c r="R13" i="1" l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Q13" i="1"/>
  <c r="V13" i="1" s="1"/>
  <c r="Q14" i="1"/>
  <c r="V14" i="1" s="1"/>
  <c r="Q15" i="1"/>
  <c r="V15" i="1" s="1"/>
  <c r="Q16" i="1"/>
  <c r="V16" i="1" s="1"/>
  <c r="Q17" i="1"/>
  <c r="V17" i="1" s="1"/>
  <c r="Q18" i="1"/>
  <c r="V18" i="1" s="1"/>
  <c r="Q19" i="1"/>
  <c r="V19" i="1" s="1"/>
  <c r="Q20" i="1"/>
  <c r="V20" i="1" s="1"/>
  <c r="Q21" i="1"/>
  <c r="V21" i="1" s="1"/>
  <c r="Q22" i="1"/>
  <c r="V22" i="1" s="1"/>
  <c r="Q23" i="1"/>
  <c r="V23" i="1" s="1"/>
  <c r="Q24" i="1"/>
  <c r="V24" i="1" s="1"/>
  <c r="Q25" i="1"/>
  <c r="V25" i="1" s="1"/>
  <c r="Q26" i="1"/>
  <c r="V26" i="1" s="1"/>
  <c r="Q27" i="1"/>
  <c r="V27" i="1" s="1"/>
  <c r="Q28" i="1"/>
  <c r="V28" i="1" s="1"/>
  <c r="Q29" i="1"/>
  <c r="V29" i="1" s="1"/>
  <c r="Q30" i="1"/>
  <c r="V30" i="1" s="1"/>
  <c r="Q31" i="1"/>
  <c r="V31" i="1" s="1"/>
  <c r="Q32" i="1"/>
  <c r="V32" i="1" s="1"/>
  <c r="Q33" i="1"/>
  <c r="V33" i="1" s="1"/>
  <c r="Q34" i="1"/>
  <c r="V34" i="1" s="1"/>
  <c r="Q35" i="1"/>
  <c r="V35" i="1" s="1"/>
  <c r="Q36" i="1"/>
  <c r="V36" i="1" s="1"/>
  <c r="Q37" i="1"/>
  <c r="V37" i="1" s="1"/>
  <c r="Q38" i="1"/>
  <c r="V38" i="1" s="1"/>
  <c r="Q39" i="1"/>
  <c r="V39" i="1" s="1"/>
  <c r="Q40" i="1"/>
  <c r="V40" i="1" s="1"/>
  <c r="Q41" i="1"/>
  <c r="V41" i="1" s="1"/>
  <c r="Q42" i="1"/>
  <c r="V42" i="1" s="1"/>
  <c r="Q43" i="1"/>
  <c r="V43" i="1" s="1"/>
  <c r="Q44" i="1"/>
  <c r="V44" i="1" s="1"/>
  <c r="Q45" i="1"/>
  <c r="V45" i="1" s="1"/>
  <c r="Q46" i="1"/>
  <c r="V46" i="1" s="1"/>
  <c r="Q47" i="1"/>
  <c r="V47" i="1" s="1"/>
  <c r="Q48" i="1"/>
  <c r="V48" i="1" s="1"/>
  <c r="Q49" i="1"/>
  <c r="V49" i="1" s="1"/>
  <c r="Q50" i="1"/>
  <c r="V50" i="1" s="1"/>
  <c r="Q51" i="1"/>
  <c r="V51" i="1" s="1"/>
  <c r="Q52" i="1"/>
  <c r="V52" i="1" s="1"/>
  <c r="Q53" i="1"/>
  <c r="V53" i="1" s="1"/>
  <c r="Q54" i="1"/>
  <c r="V54" i="1" s="1"/>
  <c r="Q55" i="1"/>
  <c r="V55" i="1" s="1"/>
  <c r="Q56" i="1"/>
  <c r="V56" i="1" s="1"/>
  <c r="Q57" i="1"/>
  <c r="V57" i="1" s="1"/>
  <c r="Q58" i="1"/>
  <c r="V58" i="1" s="1"/>
  <c r="Q59" i="1"/>
  <c r="V59" i="1" s="1"/>
  <c r="Q60" i="1"/>
  <c r="V60" i="1" s="1"/>
  <c r="Q61" i="1"/>
  <c r="V61" i="1" s="1"/>
  <c r="Q62" i="1"/>
  <c r="V62" i="1" s="1"/>
  <c r="Q63" i="1"/>
  <c r="V63" i="1" s="1"/>
  <c r="Q64" i="1"/>
  <c r="V64" i="1" s="1"/>
  <c r="Q65" i="1"/>
  <c r="V65" i="1" s="1"/>
  <c r="Q66" i="1"/>
  <c r="V66" i="1" s="1"/>
  <c r="Q67" i="1"/>
  <c r="V67" i="1" s="1"/>
  <c r="Q68" i="1"/>
  <c r="V68" i="1" s="1"/>
  <c r="Q69" i="1"/>
  <c r="V69" i="1" s="1"/>
  <c r="Q70" i="1"/>
  <c r="V70" i="1" s="1"/>
  <c r="Q71" i="1"/>
  <c r="V71" i="1" s="1"/>
  <c r="Q72" i="1"/>
  <c r="V72" i="1" s="1"/>
  <c r="Q73" i="1"/>
  <c r="V73" i="1" s="1"/>
  <c r="Q74" i="1"/>
  <c r="V74" i="1" s="1"/>
  <c r="Q75" i="1"/>
  <c r="V75" i="1" s="1"/>
  <c r="Q76" i="1"/>
  <c r="V76" i="1" s="1"/>
  <c r="Q77" i="1"/>
  <c r="V77" i="1" s="1"/>
  <c r="Q78" i="1"/>
  <c r="V78" i="1" s="1"/>
  <c r="Q79" i="1"/>
  <c r="V79" i="1" s="1"/>
  <c r="S76" i="1" l="1"/>
  <c r="T76" i="1" s="1"/>
  <c r="U76" i="1" s="1"/>
  <c r="S68" i="1"/>
  <c r="T68" i="1" s="1"/>
  <c r="U68" i="1" s="1"/>
  <c r="S60" i="1"/>
  <c r="T60" i="1" s="1"/>
  <c r="U60" i="1" s="1"/>
  <c r="S52" i="1"/>
  <c r="T52" i="1" s="1"/>
  <c r="U52" i="1" s="1"/>
  <c r="S44" i="1"/>
  <c r="T44" i="1" s="1"/>
  <c r="U44" i="1" s="1"/>
  <c r="S36" i="1"/>
  <c r="T36" i="1" s="1"/>
  <c r="U36" i="1" s="1"/>
  <c r="V80" i="1"/>
  <c r="S28" i="1"/>
  <c r="T28" i="1" s="1"/>
  <c r="U28" i="1" s="1"/>
  <c r="S20" i="1"/>
  <c r="T20" i="1" s="1"/>
  <c r="U20" i="1" s="1"/>
  <c r="S75" i="1"/>
  <c r="T75" i="1" s="1"/>
  <c r="U75" i="1" s="1"/>
  <c r="S67" i="1"/>
  <c r="T67" i="1" s="1"/>
  <c r="U67" i="1" s="1"/>
  <c r="S59" i="1"/>
  <c r="T59" i="1" s="1"/>
  <c r="U59" i="1" s="1"/>
  <c r="S51" i="1"/>
  <c r="T51" i="1" s="1"/>
  <c r="U51" i="1" s="1"/>
  <c r="S43" i="1"/>
  <c r="T43" i="1" s="1"/>
  <c r="U43" i="1" s="1"/>
  <c r="S35" i="1"/>
  <c r="T35" i="1" s="1"/>
  <c r="U35" i="1" s="1"/>
  <c r="S27" i="1"/>
  <c r="T27" i="1" s="1"/>
  <c r="U27" i="1" s="1"/>
  <c r="S19" i="1"/>
  <c r="T19" i="1" s="1"/>
  <c r="U19" i="1" s="1"/>
  <c r="S74" i="1"/>
  <c r="T74" i="1" s="1"/>
  <c r="U74" i="1" s="1"/>
  <c r="S66" i="1"/>
  <c r="T66" i="1" s="1"/>
  <c r="U66" i="1" s="1"/>
  <c r="S58" i="1"/>
  <c r="T58" i="1" s="1"/>
  <c r="U58" i="1" s="1"/>
  <c r="S50" i="1"/>
  <c r="T50" i="1" s="1"/>
  <c r="U50" i="1" s="1"/>
  <c r="S42" i="1"/>
  <c r="T42" i="1" s="1"/>
  <c r="U42" i="1" s="1"/>
  <c r="S34" i="1"/>
  <c r="T34" i="1" s="1"/>
  <c r="U34" i="1" s="1"/>
  <c r="S26" i="1"/>
  <c r="T26" i="1" s="1"/>
  <c r="U26" i="1" s="1"/>
  <c r="S18" i="1"/>
  <c r="T18" i="1" s="1"/>
  <c r="U18" i="1" s="1"/>
  <c r="S73" i="1"/>
  <c r="T73" i="1" s="1"/>
  <c r="U73" i="1" s="1"/>
  <c r="S65" i="1"/>
  <c r="T65" i="1" s="1"/>
  <c r="U65" i="1" s="1"/>
  <c r="S57" i="1"/>
  <c r="T57" i="1" s="1"/>
  <c r="U57" i="1" s="1"/>
  <c r="S49" i="1"/>
  <c r="T49" i="1" s="1"/>
  <c r="U49" i="1" s="1"/>
  <c r="S41" i="1"/>
  <c r="T41" i="1" s="1"/>
  <c r="U41" i="1" s="1"/>
  <c r="S33" i="1"/>
  <c r="T33" i="1" s="1"/>
  <c r="U33" i="1" s="1"/>
  <c r="S25" i="1"/>
  <c r="T25" i="1" s="1"/>
  <c r="U25" i="1" s="1"/>
  <c r="S17" i="1"/>
  <c r="T17" i="1" s="1"/>
  <c r="U17" i="1" s="1"/>
  <c r="S72" i="1"/>
  <c r="T72" i="1" s="1"/>
  <c r="U72" i="1" s="1"/>
  <c r="S64" i="1"/>
  <c r="T64" i="1" s="1"/>
  <c r="U64" i="1" s="1"/>
  <c r="S56" i="1"/>
  <c r="T56" i="1" s="1"/>
  <c r="U56" i="1" s="1"/>
  <c r="S48" i="1"/>
  <c r="T48" i="1" s="1"/>
  <c r="U48" i="1" s="1"/>
  <c r="S40" i="1"/>
  <c r="T40" i="1" s="1"/>
  <c r="U40" i="1" s="1"/>
  <c r="S32" i="1"/>
  <c r="T32" i="1" s="1"/>
  <c r="U32" i="1" s="1"/>
  <c r="S24" i="1"/>
  <c r="T24" i="1" s="1"/>
  <c r="U24" i="1" s="1"/>
  <c r="S16" i="1"/>
  <c r="T16" i="1" s="1"/>
  <c r="U16" i="1" s="1"/>
  <c r="S79" i="1"/>
  <c r="T79" i="1" s="1"/>
  <c r="U79" i="1" s="1"/>
  <c r="S71" i="1"/>
  <c r="T71" i="1" s="1"/>
  <c r="U71" i="1" s="1"/>
  <c r="S63" i="1"/>
  <c r="T63" i="1" s="1"/>
  <c r="U63" i="1" s="1"/>
  <c r="S55" i="1"/>
  <c r="T55" i="1" s="1"/>
  <c r="U55" i="1" s="1"/>
  <c r="S47" i="1"/>
  <c r="T47" i="1" s="1"/>
  <c r="U47" i="1" s="1"/>
  <c r="S39" i="1"/>
  <c r="T39" i="1" s="1"/>
  <c r="U39" i="1" s="1"/>
  <c r="S31" i="1"/>
  <c r="T31" i="1" s="1"/>
  <c r="U31" i="1" s="1"/>
  <c r="S23" i="1"/>
  <c r="T23" i="1" s="1"/>
  <c r="U23" i="1" s="1"/>
  <c r="S15" i="1"/>
  <c r="T15" i="1" s="1"/>
  <c r="U15" i="1" s="1"/>
  <c r="S78" i="1"/>
  <c r="T78" i="1" s="1"/>
  <c r="U78" i="1" s="1"/>
  <c r="S70" i="1"/>
  <c r="T70" i="1" s="1"/>
  <c r="U70" i="1" s="1"/>
  <c r="S62" i="1"/>
  <c r="T62" i="1" s="1"/>
  <c r="U62" i="1" s="1"/>
  <c r="S54" i="1"/>
  <c r="T54" i="1" s="1"/>
  <c r="U54" i="1" s="1"/>
  <c r="S46" i="1"/>
  <c r="T46" i="1" s="1"/>
  <c r="U46" i="1" s="1"/>
  <c r="S38" i="1"/>
  <c r="T38" i="1" s="1"/>
  <c r="U38" i="1" s="1"/>
  <c r="S30" i="1"/>
  <c r="T30" i="1" s="1"/>
  <c r="U30" i="1" s="1"/>
  <c r="S22" i="1"/>
  <c r="T22" i="1" s="1"/>
  <c r="U22" i="1" s="1"/>
  <c r="S14" i="1"/>
  <c r="T14" i="1" s="1"/>
  <c r="U14" i="1" s="1"/>
  <c r="S77" i="1"/>
  <c r="T77" i="1" s="1"/>
  <c r="U77" i="1" s="1"/>
  <c r="S69" i="1"/>
  <c r="T69" i="1" s="1"/>
  <c r="U69" i="1" s="1"/>
  <c r="S61" i="1"/>
  <c r="T61" i="1" s="1"/>
  <c r="U61" i="1" s="1"/>
  <c r="S53" i="1"/>
  <c r="T53" i="1" s="1"/>
  <c r="U53" i="1" s="1"/>
  <c r="S45" i="1"/>
  <c r="T45" i="1" s="1"/>
  <c r="U45" i="1" s="1"/>
  <c r="S37" i="1"/>
  <c r="T37" i="1" s="1"/>
  <c r="U37" i="1" s="1"/>
  <c r="S29" i="1"/>
  <c r="T29" i="1" s="1"/>
  <c r="U29" i="1" s="1"/>
  <c r="S21" i="1"/>
  <c r="T21" i="1" s="1"/>
  <c r="U21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<sst xmlns="http://schemas.openxmlformats.org/spreadsheetml/2006/main" count="184" uniqueCount="102">
  <si>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</si>
  <si>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</si>
  <si>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</si>
  <si>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</si>
  <si>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</si>
  <si>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</si>
  <si>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</si>
  <si>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</si>
  <si>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</si>
  <si>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</si>
  <si>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</si>
  <si>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</si>
  <si>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</si>
  <si>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</si>
  <si>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</si>
  <si>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</si>
  <si>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</si>
  <si>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</si>
  <si>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</si>
  <si>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</si>
  <si>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</si>
  <si>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</si>
  <si>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</si>
  <si>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</si>
  <si>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</si>
  <si>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</si>
  <si>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</si>
  <si>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</si>
  <si>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</si>
  <si>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</si>
  <si>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</si>
  <si>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</si>
  <si>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</si>
  <si>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</si>
  <si>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</si>
  <si>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</si>
  <si>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шт</t>
  </si>
  <si>
    <t>Бумага офисная А4</t>
  </si>
  <si>
    <t>пач</t>
  </si>
  <si>
    <t xml:space="preserve">Бумага офисная А4 </t>
  </si>
  <si>
    <t>Бумага офисная А3</t>
  </si>
  <si>
    <t>Книга учета</t>
  </si>
  <si>
    <t>Папка без скоросшивателя «Дело»</t>
  </si>
  <si>
    <t>Папка-регистратор BRAUBERG или эквивалент</t>
  </si>
  <si>
    <t xml:space="preserve">Папка-конверт с
кнопкой
</t>
  </si>
  <si>
    <t>Скотч (широкий)</t>
  </si>
  <si>
    <t>Скотч (узкий)</t>
  </si>
  <si>
    <t>Карандаш BRAUBERG или эквивалент</t>
  </si>
  <si>
    <t>Ластик BRAUBERG или эквивалент</t>
  </si>
  <si>
    <t>Ластик erich krause oval mini или эквивалент</t>
  </si>
  <si>
    <t>короб</t>
  </si>
  <si>
    <t xml:space="preserve">Клей-карандаш </t>
  </si>
  <si>
    <t>Ручка шариковая BRAUBERG «M-500 ORANGE» или эквивалент</t>
  </si>
  <si>
    <t xml:space="preserve">Ручка гелевая  </t>
  </si>
  <si>
    <t xml:space="preserve">Стержень </t>
  </si>
  <si>
    <t>Степлер №24/6  BRAUBERG  или эквивалент</t>
  </si>
  <si>
    <t>Скобы № 24/6</t>
  </si>
  <si>
    <t>Скобы № 10</t>
  </si>
  <si>
    <t>Скобы № 23/15</t>
  </si>
  <si>
    <t>Скобы № 23/20</t>
  </si>
  <si>
    <t>Скобы № 23/24</t>
  </si>
  <si>
    <t>Штрих</t>
  </si>
  <si>
    <t xml:space="preserve">Скрепки </t>
  </si>
  <si>
    <t>Скрепки</t>
  </si>
  <si>
    <t>Линейка металлическая 30 см</t>
  </si>
  <si>
    <t>Папки-файлы перфорированные А4</t>
  </si>
  <si>
    <t>Закладки клейкие неоновые STAFF или эквивалент</t>
  </si>
  <si>
    <t>Блок липкий</t>
  </si>
  <si>
    <t>упак</t>
  </si>
  <si>
    <t xml:space="preserve">Маркер перманентный </t>
  </si>
  <si>
    <t xml:space="preserve">Текстовыделитель BRAUBERG «Contract» или эквивалент </t>
  </si>
  <si>
    <t>Краски штемпельные Attomex синяя или эквивалент</t>
  </si>
  <si>
    <t>Папка с файлами</t>
  </si>
  <si>
    <t>Чековая лента ТЕРМОБУМАГА</t>
  </si>
  <si>
    <t>Ножницы BRAUBERG или эквивалент</t>
  </si>
  <si>
    <t xml:space="preserve">Нож канцелярский </t>
  </si>
  <si>
    <t>Скоросшиватель пластиковый BRAUBERG, А4 или эквивалент</t>
  </si>
  <si>
    <t>Скоросшиватель пластиковый с перфорацией</t>
  </si>
  <si>
    <t>Нить лавсановая для прошивки</t>
  </si>
  <si>
    <t>Зажим для бумаг</t>
  </si>
  <si>
    <t>Тетрадь общая 48 листов</t>
  </si>
  <si>
    <t>Тетрадь 12 листов</t>
  </si>
  <si>
    <t>Фотобумага матовая, А4</t>
  </si>
  <si>
    <t>Бумага для цветной лазерной печати А5</t>
  </si>
  <si>
    <t>Калькулятор настольный BRAUBERG или эквивалент</t>
  </si>
  <si>
    <t xml:space="preserve">Папка-уголок плотная </t>
  </si>
  <si>
    <t>Скоросшиватель картонный мелованный BRAUBERG или эквивалент</t>
  </si>
  <si>
    <t>Офисная сменная штемпельная подушка для 2045 5215 GRM 2045 2 Pads синяя</t>
  </si>
  <si>
    <t>Ручка шариковая масляная автоматическая с грипом BRAUBERG или эквивалент</t>
  </si>
  <si>
    <t>Антистеплер для скоб</t>
  </si>
  <si>
    <t>Точилка BRAUBERG  или эквивалент</t>
  </si>
  <si>
    <t>Лотки горизонтальные для бумаг, КОМПЛЕКТ 3 шт</t>
  </si>
  <si>
    <t>Блокнот А5</t>
  </si>
  <si>
    <t>Салфетки для экранов, стекол и пластика универсальные</t>
  </si>
  <si>
    <t>Блок для записей непроклеенный</t>
  </si>
  <si>
    <t xml:space="preserve">Точилка механическая BRAUBERG или эквивалент </t>
  </si>
  <si>
    <t>Бейдж горизонтальный</t>
  </si>
  <si>
    <t>Папка с боковым металлическим прижимом и внутренним карманом</t>
  </si>
  <si>
    <t>Степлер №10 BRAUBERG</t>
  </si>
  <si>
    <t>№441 от 02.06.2026</t>
  </si>
  <si>
    <t>б/н от 02.06.2026</t>
  </si>
  <si>
    <t>б/н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</si>
</sst>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_р_."/>
    <numFmt numFmtId="166" formatCode="#,##0.000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165" fontId="8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165" fontId="9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5" fontId="12" fillId="0" borderId="0" xfId="0" applyNumberFormat="1" applyFont="1" applyAlignment="1">
      <alignment horizontal="right" vertical="top" wrapText="1"/>
    </xf>
    <xf numFmtId="0" fontId="13" fillId="0" borderId="1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4" fontId="13" fillId="0" borderId="1" xfId="0" applyNumberFormat="1" applyFont="1" applyBorder="1" applyAlignment="1">
      <alignment horizontal="right" vertical="top" shrinkToFit="1"/>
    </xf>
    <xf numFmtId="0" fontId="13" fillId="0" borderId="1" xfId="0" applyFont="1" applyBorder="1" applyAlignment="1">
      <alignment horizontal="center" vertical="top" shrinkToFit="1"/>
    </xf>
    <xf numFmtId="0" fontId="13" fillId="4" borderId="1" xfId="0" applyFont="1" applyFill="1" applyBorder="1" applyAlignment="1">
      <alignment horizontal="center" vertical="top" shrinkToFit="1"/>
    </xf>
    <xf numFmtId="4" fontId="16" fillId="0" borderId="1" xfId="0" applyNumberFormat="1" applyFont="1" applyBorder="1" applyAlignment="1">
      <alignment horizontal="right" vertical="top" shrinkToFit="1"/>
    </xf>
    <xf numFmtId="0" fontId="16" fillId="0" borderId="0" xfId="0" applyFont="1" applyAlignment="1">
      <alignment vertical="top"/>
    </xf>
    <xf numFmtId="0" fontId="16" fillId="0" borderId="1" xfId="0" applyFont="1" applyBorder="1" applyAlignment="1">
      <alignment horizontal="center" vertical="top" wrapText="1"/>
    </xf>
    <xf numFmtId="3" fontId="16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4" fontId="17" fillId="0" borderId="1" xfId="0" applyNumberFormat="1" applyFont="1" applyBorder="1" applyAlignment="1">
      <alignment vertical="top" wrapText="1"/>
    </xf>
    <xf numFmtId="0" fontId="2" fillId="0" borderId="0" xfId="0" applyFont="1"/>
    <xf numFmtId="0" fontId="18" fillId="0" borderId="0" xfId="0" applyFont="1"/>
    <xf numFmtId="0" fontId="3" fillId="0" borderId="0" xfId="0" applyFont="1" applyAlignment="1">
      <alignment horizontal="right"/>
    </xf>
    <xf numFmtId="0" fontId="19" fillId="0" borderId="0" xfId="0" applyFont="1" applyAlignment="1">
      <alignment horizontal="justify" vertical="top" wrapText="1"/>
    </xf>
    <xf numFmtId="0" fontId="14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166" fontId="19" fillId="0" borderId="0" xfId="0" applyNumberFormat="1" applyFont="1" applyAlignment="1">
      <alignment vertical="top" wrapText="1"/>
    </xf>
    <xf numFmtId="4" fontId="19" fillId="0" borderId="0" xfId="0" applyNumberFormat="1" applyFont="1" applyAlignment="1">
      <alignment vertical="top" wrapText="1"/>
    </xf>
    <xf numFmtId="4" fontId="13" fillId="5" borderId="1" xfId="0" applyNumberFormat="1" applyFont="1" applyFill="1" applyBorder="1" applyAlignment="1">
      <alignment horizontal="right" vertical="top" shrinkToFit="1"/>
    </xf>
    <xf numFmtId="0" fontId="13" fillId="0" borderId="1" xfId="0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0" fontId="13" fillId="5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5" borderId="2" xfId="0" applyNumberFormat="1" applyFont="1" applyFill="1" applyBorder="1" applyAlignment="1">
      <alignment horizontal="right" vertical="top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5" xfId="0" applyFont="1" applyBorder="1" applyAlignment="1">
      <alignment vertical="top"/>
    </xf>
    <xf numFmtId="4" fontId="13" fillId="4" borderId="2" xfId="0" applyNumberFormat="1" applyFont="1" applyFill="1" applyBorder="1" applyAlignment="1">
      <alignment horizontal="right" vertical="top" shrinkToFit="1"/>
    </xf>
    <xf numFmtId="4" fontId="13" fillId="5" borderId="3" xfId="0" applyNumberFormat="1" applyFont="1" applyFill="1" applyBorder="1" applyAlignment="1">
      <alignment horizontal="right" vertical="top" shrinkToFit="1"/>
    </xf>
    <xf numFmtId="165" fontId="13" fillId="0" borderId="6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left" vertical="top" wrapText="1"/>
    </xf>
    <xf numFmtId="165" fontId="10" fillId="3" borderId="0" xfId="0" applyNumberFormat="1" applyFont="1" applyFill="1" applyAlignment="1">
      <alignment horizontal="center" vertical="top" wrapText="1"/>
    </xf>
    <xf numFmtId="165" fontId="9" fillId="0" borderId="0" xfId="0" applyNumberFormat="1" applyFont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165" fontId="15" fillId="0" borderId="1" xfId="0" applyNumberFormat="1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0" fontId="19" fillId="0" borderId="2" xfId="0" applyFont="1" applyBorder="1" applyAlignment="1">
      <alignment horizontal="justify" vertical="top" wrapText="1"/>
    </xf>
    <xf numFmtId="0" fontId="19" fillId="0" borderId="3" xfId="0" applyFont="1" applyBorder="1" applyAlignment="1">
      <alignment horizontal="justify" vertical="top" wrapText="1"/>
    </xf>
    <xf numFmtId="0" fontId="19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19" fillId="4" borderId="2" xfId="0" applyFont="1" applyFill="1" applyBorder="1" applyAlignment="1">
      <alignment horizontal="justify" vertical="top" wrapText="1"/>
    </xf>
    <xf numFmtId="0" fontId="19" fillId="4" borderId="4" xfId="0" applyFont="1" applyFill="1" applyBorder="1" applyAlignment="1">
      <alignment horizontal="justify" vertical="top" wrapText="1"/>
    </xf>
    <xf numFmtId="0" fontId="19" fillId="4" borderId="3" xfId="0" applyFont="1" applyFill="1" applyBorder="1" applyAlignment="1">
      <alignment horizontal="justify" vertical="top" wrapText="1"/>
    </xf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83</xdr:row>
      <xdr:rowOff>998367</xdr:rowOff>
    </xdr:from>
    <xdr:to>
      <xdr:col>3</xdr:col>
      <xdr:colOff>228600</xdr:colOff>
      <xdr:row>83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85</xdr:row>
      <xdr:rowOff>211452</xdr:rowOff>
    </xdr:from>
    <xdr:to>
      <xdr:col>3</xdr:col>
      <xdr:colOff>495299</xdr:colOff>
      <xdr:row>85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84</xdr:row>
      <xdr:rowOff>422036</xdr:rowOff>
    </xdr:from>
    <xdr:to>
      <xdr:col>4</xdr:col>
      <xdr:colOff>336186</xdr:colOff>
      <xdr:row>84</xdr:row>
      <xdr:rowOff>738916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85</xdr:row>
      <xdr:rowOff>211452</xdr:rowOff>
    </xdr:from>
    <xdr:to>
      <xdr:col>3</xdr:col>
      <xdr:colOff>495299</xdr:colOff>
      <xdr:row>85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24"/>
  <sheetViews>
    <sheetView tabSelected="1" topLeftCell="A79" zoomScale="85" zoomScaleNormal="85" workbookViewId="0">
      <selection activeCell="I35" sqref="I35"/>
    </sheetView>
  </sheetViews>
  <sheetFormatPr defaultRowHeight="13.8" x14ac:dyDescent="0.3"/>
  <cols>
    <col min="1" max="1" width="5.44140625" style="1" customWidth="1"/>
    <col min="2" max="2" width="25.6640625" style="1" customWidth="1"/>
    <col min="3" max="3" width="9.44140625" style="1" customWidth="1"/>
    <col min="4" max="4" width="10" style="1" customWidth="1"/>
    <col min="5" max="5" width="12" style="1" customWidth="1"/>
    <col min="6" max="6" width="11" style="1" customWidth="1"/>
    <col min="7" max="7" width="11.33203125" style="1" customWidth="1"/>
    <col min="8" max="8" width="11" style="1" customWidth="1"/>
    <col min="9" max="9" width="11.77734375" style="1" customWidth="1"/>
    <col min="10" max="10" width="9.5546875" style="1" customWidth="1"/>
    <col min="11" max="11" width="7.44140625" style="1" hidden="1" customWidth="1"/>
    <col min="12" max="12" width="9.6640625" style="1" hidden="1" customWidth="1"/>
    <col min="13" max="13" width="7.44140625" style="1" hidden="1" customWidth="1"/>
    <col min="14" max="14" width="9.33203125" style="1" hidden="1" customWidth="1"/>
    <col min="15" max="15" width="7.44140625" style="1" hidden="1" customWidth="1"/>
    <col min="16" max="16" width="7.6640625" style="1" hidden="1" customWidth="1"/>
    <col min="17" max="17" width="10.6640625" style="1" customWidth="1"/>
    <col min="18" max="18" width="10.5546875" style="1" customWidth="1"/>
    <col min="19" max="19" width="13.88671875" style="1" customWidth="1"/>
    <col min="20" max="20" width="11.88671875" style="1" customWidth="1"/>
    <col min="21" max="21" width="14.33203125" style="1" customWidth="1"/>
    <col min="22" max="22" width="12.5546875" style="2" customWidth="1"/>
    <col min="23" max="23" width="10.5546875" style="1" customWidth="1"/>
    <col min="24" max="256" width="8.88671875" style="1"/>
    <col min="257" max="257" width="4.109375" style="1" customWidth="1"/>
    <col min="258" max="258" width="30.44140625" style="1" customWidth="1"/>
    <col min="259" max="259" width="6.6640625" style="1" customWidth="1"/>
    <col min="260" max="260" width="10.109375" style="1" customWidth="1"/>
    <col min="261" max="261" width="9.88671875" style="1" bestFit="1" customWidth="1"/>
    <col min="262" max="262" width="11.5546875" style="1" customWidth="1"/>
    <col min="263" max="263" width="9.88671875" style="1" bestFit="1" customWidth="1"/>
    <col min="264" max="264" width="11.44140625" style="1" customWidth="1"/>
    <col min="265" max="265" width="9.88671875" style="1" bestFit="1" customWidth="1"/>
    <col min="266" max="266" width="11.33203125" style="1" customWidth="1"/>
    <col min="267" max="267" width="9.88671875" style="1" bestFit="1" customWidth="1"/>
    <col min="268" max="268" width="12" style="1" customWidth="1"/>
    <col min="269" max="269" width="9.88671875" style="1" customWidth="1"/>
    <col min="270" max="270" width="11.88671875" style="1" customWidth="1"/>
    <col min="271" max="271" width="9.88671875" style="1" bestFit="1" customWidth="1"/>
    <col min="272" max="272" width="8.33203125" style="1" bestFit="1" customWidth="1"/>
    <col min="273" max="273" width="11.5546875" style="1" customWidth="1"/>
    <col min="274" max="274" width="10" style="1" customWidth="1"/>
    <col min="275" max="275" width="12.44140625" style="1" customWidth="1"/>
    <col min="276" max="276" width="11" style="1" customWidth="1"/>
    <col min="277" max="512" width="8.88671875" style="1"/>
    <col min="513" max="513" width="4.109375" style="1" customWidth="1"/>
    <col min="514" max="514" width="30.44140625" style="1" customWidth="1"/>
    <col min="515" max="515" width="6.6640625" style="1" customWidth="1"/>
    <col min="516" max="516" width="10.109375" style="1" customWidth="1"/>
    <col min="517" max="517" width="9.88671875" style="1" bestFit="1" customWidth="1"/>
    <col min="518" max="518" width="11.5546875" style="1" customWidth="1"/>
    <col min="519" max="519" width="9.88671875" style="1" bestFit="1" customWidth="1"/>
    <col min="520" max="520" width="11.44140625" style="1" customWidth="1"/>
    <col min="521" max="521" width="9.88671875" style="1" bestFit="1" customWidth="1"/>
    <col min="522" max="522" width="11.33203125" style="1" customWidth="1"/>
    <col min="523" max="523" width="9.88671875" style="1" bestFit="1" customWidth="1"/>
    <col min="524" max="524" width="12" style="1" customWidth="1"/>
    <col min="525" max="525" width="9.88671875" style="1" customWidth="1"/>
    <col min="526" max="526" width="11.88671875" style="1" customWidth="1"/>
    <col min="527" max="527" width="9.88671875" style="1" bestFit="1" customWidth="1"/>
    <col min="528" max="528" width="8.33203125" style="1" bestFit="1" customWidth="1"/>
    <col min="529" max="529" width="11.5546875" style="1" customWidth="1"/>
    <col min="530" max="530" width="10" style="1" customWidth="1"/>
    <col min="531" max="531" width="12.44140625" style="1" customWidth="1"/>
    <col min="532" max="532" width="11" style="1" customWidth="1"/>
    <col min="533" max="768" width="8.88671875" style="1"/>
    <col min="769" max="769" width="4.109375" style="1" customWidth="1"/>
    <col min="770" max="770" width="30.44140625" style="1" customWidth="1"/>
    <col min="771" max="771" width="6.6640625" style="1" customWidth="1"/>
    <col min="772" max="772" width="10.109375" style="1" customWidth="1"/>
    <col min="773" max="773" width="9.88671875" style="1" bestFit="1" customWidth="1"/>
    <col min="774" max="774" width="11.5546875" style="1" customWidth="1"/>
    <col min="775" max="775" width="9.88671875" style="1" bestFit="1" customWidth="1"/>
    <col min="776" max="776" width="11.44140625" style="1" customWidth="1"/>
    <col min="777" max="777" width="9.88671875" style="1" bestFit="1" customWidth="1"/>
    <col min="778" max="778" width="11.33203125" style="1" customWidth="1"/>
    <col min="779" max="779" width="9.88671875" style="1" bestFit="1" customWidth="1"/>
    <col min="780" max="780" width="12" style="1" customWidth="1"/>
    <col min="781" max="781" width="9.88671875" style="1" customWidth="1"/>
    <col min="782" max="782" width="11.88671875" style="1" customWidth="1"/>
    <col min="783" max="783" width="9.88671875" style="1" bestFit="1" customWidth="1"/>
    <col min="784" max="784" width="8.33203125" style="1" bestFit="1" customWidth="1"/>
    <col min="785" max="785" width="11.5546875" style="1" customWidth="1"/>
    <col min="786" max="786" width="10" style="1" customWidth="1"/>
    <col min="787" max="787" width="12.44140625" style="1" customWidth="1"/>
    <col min="788" max="788" width="11" style="1" customWidth="1"/>
    <col min="789" max="1024" width="8.88671875" style="1"/>
    <col min="1025" max="1025" width="4.109375" style="1" customWidth="1"/>
    <col min="1026" max="1026" width="30.44140625" style="1" customWidth="1"/>
    <col min="1027" max="1027" width="6.6640625" style="1" customWidth="1"/>
    <col min="1028" max="1028" width="10.109375" style="1" customWidth="1"/>
    <col min="1029" max="1029" width="9.88671875" style="1" bestFit="1" customWidth="1"/>
    <col min="1030" max="1030" width="11.5546875" style="1" customWidth="1"/>
    <col min="1031" max="1031" width="9.88671875" style="1" bestFit="1" customWidth="1"/>
    <col min="1032" max="1032" width="11.44140625" style="1" customWidth="1"/>
    <col min="1033" max="1033" width="9.88671875" style="1" bestFit="1" customWidth="1"/>
    <col min="1034" max="1034" width="11.33203125" style="1" customWidth="1"/>
    <col min="1035" max="1035" width="9.88671875" style="1" bestFit="1" customWidth="1"/>
    <col min="1036" max="1036" width="12" style="1" customWidth="1"/>
    <col min="1037" max="1037" width="9.88671875" style="1" customWidth="1"/>
    <col min="1038" max="1038" width="11.88671875" style="1" customWidth="1"/>
    <col min="1039" max="1039" width="9.88671875" style="1" bestFit="1" customWidth="1"/>
    <col min="1040" max="1040" width="8.33203125" style="1" bestFit="1" customWidth="1"/>
    <col min="1041" max="1041" width="11.5546875" style="1" customWidth="1"/>
    <col min="1042" max="1042" width="10" style="1" customWidth="1"/>
    <col min="1043" max="1043" width="12.44140625" style="1" customWidth="1"/>
    <col min="1044" max="1044" width="11" style="1" customWidth="1"/>
    <col min="1045" max="1280" width="8.88671875" style="1"/>
    <col min="1281" max="1281" width="4.109375" style="1" customWidth="1"/>
    <col min="1282" max="1282" width="30.44140625" style="1" customWidth="1"/>
    <col min="1283" max="1283" width="6.6640625" style="1" customWidth="1"/>
    <col min="1284" max="1284" width="10.109375" style="1" customWidth="1"/>
    <col min="1285" max="1285" width="9.88671875" style="1" bestFit="1" customWidth="1"/>
    <col min="1286" max="1286" width="11.5546875" style="1" customWidth="1"/>
    <col min="1287" max="1287" width="9.88671875" style="1" bestFit="1" customWidth="1"/>
    <col min="1288" max="1288" width="11.44140625" style="1" customWidth="1"/>
    <col min="1289" max="1289" width="9.88671875" style="1" bestFit="1" customWidth="1"/>
    <col min="1290" max="1290" width="11.33203125" style="1" customWidth="1"/>
    <col min="1291" max="1291" width="9.88671875" style="1" bestFit="1" customWidth="1"/>
    <col min="1292" max="1292" width="12" style="1" customWidth="1"/>
    <col min="1293" max="1293" width="9.88671875" style="1" customWidth="1"/>
    <col min="1294" max="1294" width="11.88671875" style="1" customWidth="1"/>
    <col min="1295" max="1295" width="9.88671875" style="1" bestFit="1" customWidth="1"/>
    <col min="1296" max="1296" width="8.33203125" style="1" bestFit="1" customWidth="1"/>
    <col min="1297" max="1297" width="11.5546875" style="1" customWidth="1"/>
    <col min="1298" max="1298" width="10" style="1" customWidth="1"/>
    <col min="1299" max="1299" width="12.44140625" style="1" customWidth="1"/>
    <col min="1300" max="1300" width="11" style="1" customWidth="1"/>
    <col min="1301" max="1536" width="8.88671875" style="1"/>
    <col min="1537" max="1537" width="4.109375" style="1" customWidth="1"/>
    <col min="1538" max="1538" width="30.44140625" style="1" customWidth="1"/>
    <col min="1539" max="1539" width="6.6640625" style="1" customWidth="1"/>
    <col min="1540" max="1540" width="10.109375" style="1" customWidth="1"/>
    <col min="1541" max="1541" width="9.88671875" style="1" bestFit="1" customWidth="1"/>
    <col min="1542" max="1542" width="11.5546875" style="1" customWidth="1"/>
    <col min="1543" max="1543" width="9.88671875" style="1" bestFit="1" customWidth="1"/>
    <col min="1544" max="1544" width="11.44140625" style="1" customWidth="1"/>
    <col min="1545" max="1545" width="9.88671875" style="1" bestFit="1" customWidth="1"/>
    <col min="1546" max="1546" width="11.33203125" style="1" customWidth="1"/>
    <col min="1547" max="1547" width="9.88671875" style="1" bestFit="1" customWidth="1"/>
    <col min="1548" max="1548" width="12" style="1" customWidth="1"/>
    <col min="1549" max="1549" width="9.88671875" style="1" customWidth="1"/>
    <col min="1550" max="1550" width="11.88671875" style="1" customWidth="1"/>
    <col min="1551" max="1551" width="9.88671875" style="1" bestFit="1" customWidth="1"/>
    <col min="1552" max="1552" width="8.33203125" style="1" bestFit="1" customWidth="1"/>
    <col min="1553" max="1553" width="11.5546875" style="1" customWidth="1"/>
    <col min="1554" max="1554" width="10" style="1" customWidth="1"/>
    <col min="1555" max="1555" width="12.44140625" style="1" customWidth="1"/>
    <col min="1556" max="1556" width="11" style="1" customWidth="1"/>
    <col min="1557" max="1792" width="8.88671875" style="1"/>
    <col min="1793" max="1793" width="4.109375" style="1" customWidth="1"/>
    <col min="1794" max="1794" width="30.44140625" style="1" customWidth="1"/>
    <col min="1795" max="1795" width="6.6640625" style="1" customWidth="1"/>
    <col min="1796" max="1796" width="10.109375" style="1" customWidth="1"/>
    <col min="1797" max="1797" width="9.88671875" style="1" bestFit="1" customWidth="1"/>
    <col min="1798" max="1798" width="11.5546875" style="1" customWidth="1"/>
    <col min="1799" max="1799" width="9.88671875" style="1" bestFit="1" customWidth="1"/>
    <col min="1800" max="1800" width="11.44140625" style="1" customWidth="1"/>
    <col min="1801" max="1801" width="9.88671875" style="1" bestFit="1" customWidth="1"/>
    <col min="1802" max="1802" width="11.33203125" style="1" customWidth="1"/>
    <col min="1803" max="1803" width="9.88671875" style="1" bestFit="1" customWidth="1"/>
    <col min="1804" max="1804" width="12" style="1" customWidth="1"/>
    <col min="1805" max="1805" width="9.88671875" style="1" customWidth="1"/>
    <col min="1806" max="1806" width="11.88671875" style="1" customWidth="1"/>
    <col min="1807" max="1807" width="9.88671875" style="1" bestFit="1" customWidth="1"/>
    <col min="1808" max="1808" width="8.33203125" style="1" bestFit="1" customWidth="1"/>
    <col min="1809" max="1809" width="11.5546875" style="1" customWidth="1"/>
    <col min="1810" max="1810" width="10" style="1" customWidth="1"/>
    <col min="1811" max="1811" width="12.44140625" style="1" customWidth="1"/>
    <col min="1812" max="1812" width="11" style="1" customWidth="1"/>
    <col min="1813" max="2048" width="8.88671875" style="1"/>
    <col min="2049" max="2049" width="4.109375" style="1" customWidth="1"/>
    <col min="2050" max="2050" width="30.44140625" style="1" customWidth="1"/>
    <col min="2051" max="2051" width="6.6640625" style="1" customWidth="1"/>
    <col min="2052" max="2052" width="10.109375" style="1" customWidth="1"/>
    <col min="2053" max="2053" width="9.88671875" style="1" bestFit="1" customWidth="1"/>
    <col min="2054" max="2054" width="11.5546875" style="1" customWidth="1"/>
    <col min="2055" max="2055" width="9.88671875" style="1" bestFit="1" customWidth="1"/>
    <col min="2056" max="2056" width="11.44140625" style="1" customWidth="1"/>
    <col min="2057" max="2057" width="9.88671875" style="1" bestFit="1" customWidth="1"/>
    <col min="2058" max="2058" width="11.33203125" style="1" customWidth="1"/>
    <col min="2059" max="2059" width="9.88671875" style="1" bestFit="1" customWidth="1"/>
    <col min="2060" max="2060" width="12" style="1" customWidth="1"/>
    <col min="2061" max="2061" width="9.88671875" style="1" customWidth="1"/>
    <col min="2062" max="2062" width="11.88671875" style="1" customWidth="1"/>
    <col min="2063" max="2063" width="9.88671875" style="1" bestFit="1" customWidth="1"/>
    <col min="2064" max="2064" width="8.33203125" style="1" bestFit="1" customWidth="1"/>
    <col min="2065" max="2065" width="11.5546875" style="1" customWidth="1"/>
    <col min="2066" max="2066" width="10" style="1" customWidth="1"/>
    <col min="2067" max="2067" width="12.44140625" style="1" customWidth="1"/>
    <col min="2068" max="2068" width="11" style="1" customWidth="1"/>
    <col min="2069" max="2304" width="8.88671875" style="1"/>
    <col min="2305" max="2305" width="4.109375" style="1" customWidth="1"/>
    <col min="2306" max="2306" width="30.44140625" style="1" customWidth="1"/>
    <col min="2307" max="2307" width="6.6640625" style="1" customWidth="1"/>
    <col min="2308" max="2308" width="10.109375" style="1" customWidth="1"/>
    <col min="2309" max="2309" width="9.88671875" style="1" bestFit="1" customWidth="1"/>
    <col min="2310" max="2310" width="11.5546875" style="1" customWidth="1"/>
    <col min="2311" max="2311" width="9.88671875" style="1" bestFit="1" customWidth="1"/>
    <col min="2312" max="2312" width="11.44140625" style="1" customWidth="1"/>
    <col min="2313" max="2313" width="9.88671875" style="1" bestFit="1" customWidth="1"/>
    <col min="2314" max="2314" width="11.33203125" style="1" customWidth="1"/>
    <col min="2315" max="2315" width="9.88671875" style="1" bestFit="1" customWidth="1"/>
    <col min="2316" max="2316" width="12" style="1" customWidth="1"/>
    <col min="2317" max="2317" width="9.88671875" style="1" customWidth="1"/>
    <col min="2318" max="2318" width="11.88671875" style="1" customWidth="1"/>
    <col min="2319" max="2319" width="9.88671875" style="1" bestFit="1" customWidth="1"/>
    <col min="2320" max="2320" width="8.33203125" style="1" bestFit="1" customWidth="1"/>
    <col min="2321" max="2321" width="11.5546875" style="1" customWidth="1"/>
    <col min="2322" max="2322" width="10" style="1" customWidth="1"/>
    <col min="2323" max="2323" width="12.44140625" style="1" customWidth="1"/>
    <col min="2324" max="2324" width="11" style="1" customWidth="1"/>
    <col min="2325" max="2560" width="8.88671875" style="1"/>
    <col min="2561" max="2561" width="4.109375" style="1" customWidth="1"/>
    <col min="2562" max="2562" width="30.44140625" style="1" customWidth="1"/>
    <col min="2563" max="2563" width="6.6640625" style="1" customWidth="1"/>
    <col min="2564" max="2564" width="10.109375" style="1" customWidth="1"/>
    <col min="2565" max="2565" width="9.88671875" style="1" bestFit="1" customWidth="1"/>
    <col min="2566" max="2566" width="11.5546875" style="1" customWidth="1"/>
    <col min="2567" max="2567" width="9.88671875" style="1" bestFit="1" customWidth="1"/>
    <col min="2568" max="2568" width="11.44140625" style="1" customWidth="1"/>
    <col min="2569" max="2569" width="9.88671875" style="1" bestFit="1" customWidth="1"/>
    <col min="2570" max="2570" width="11.33203125" style="1" customWidth="1"/>
    <col min="2571" max="2571" width="9.88671875" style="1" bestFit="1" customWidth="1"/>
    <col min="2572" max="2572" width="12" style="1" customWidth="1"/>
    <col min="2573" max="2573" width="9.88671875" style="1" customWidth="1"/>
    <col min="2574" max="2574" width="11.88671875" style="1" customWidth="1"/>
    <col min="2575" max="2575" width="9.88671875" style="1" bestFit="1" customWidth="1"/>
    <col min="2576" max="2576" width="8.33203125" style="1" bestFit="1" customWidth="1"/>
    <col min="2577" max="2577" width="11.5546875" style="1" customWidth="1"/>
    <col min="2578" max="2578" width="10" style="1" customWidth="1"/>
    <col min="2579" max="2579" width="12.44140625" style="1" customWidth="1"/>
    <col min="2580" max="2580" width="11" style="1" customWidth="1"/>
    <col min="2581" max="2816" width="8.88671875" style="1"/>
    <col min="2817" max="2817" width="4.109375" style="1" customWidth="1"/>
    <col min="2818" max="2818" width="30.44140625" style="1" customWidth="1"/>
    <col min="2819" max="2819" width="6.6640625" style="1" customWidth="1"/>
    <col min="2820" max="2820" width="10.109375" style="1" customWidth="1"/>
    <col min="2821" max="2821" width="9.88671875" style="1" bestFit="1" customWidth="1"/>
    <col min="2822" max="2822" width="11.5546875" style="1" customWidth="1"/>
    <col min="2823" max="2823" width="9.88671875" style="1" bestFit="1" customWidth="1"/>
    <col min="2824" max="2824" width="11.44140625" style="1" customWidth="1"/>
    <col min="2825" max="2825" width="9.88671875" style="1" bestFit="1" customWidth="1"/>
    <col min="2826" max="2826" width="11.33203125" style="1" customWidth="1"/>
    <col min="2827" max="2827" width="9.88671875" style="1" bestFit="1" customWidth="1"/>
    <col min="2828" max="2828" width="12" style="1" customWidth="1"/>
    <col min="2829" max="2829" width="9.88671875" style="1" customWidth="1"/>
    <col min="2830" max="2830" width="11.88671875" style="1" customWidth="1"/>
    <col min="2831" max="2831" width="9.88671875" style="1" bestFit="1" customWidth="1"/>
    <col min="2832" max="2832" width="8.33203125" style="1" bestFit="1" customWidth="1"/>
    <col min="2833" max="2833" width="11.5546875" style="1" customWidth="1"/>
    <col min="2834" max="2834" width="10" style="1" customWidth="1"/>
    <col min="2835" max="2835" width="12.44140625" style="1" customWidth="1"/>
    <col min="2836" max="2836" width="11" style="1" customWidth="1"/>
    <col min="2837" max="3072" width="8.88671875" style="1"/>
    <col min="3073" max="3073" width="4.109375" style="1" customWidth="1"/>
    <col min="3074" max="3074" width="30.44140625" style="1" customWidth="1"/>
    <col min="3075" max="3075" width="6.6640625" style="1" customWidth="1"/>
    <col min="3076" max="3076" width="10.109375" style="1" customWidth="1"/>
    <col min="3077" max="3077" width="9.88671875" style="1" bestFit="1" customWidth="1"/>
    <col min="3078" max="3078" width="11.5546875" style="1" customWidth="1"/>
    <col min="3079" max="3079" width="9.88671875" style="1" bestFit="1" customWidth="1"/>
    <col min="3080" max="3080" width="11.44140625" style="1" customWidth="1"/>
    <col min="3081" max="3081" width="9.88671875" style="1" bestFit="1" customWidth="1"/>
    <col min="3082" max="3082" width="11.33203125" style="1" customWidth="1"/>
    <col min="3083" max="3083" width="9.88671875" style="1" bestFit="1" customWidth="1"/>
    <col min="3084" max="3084" width="12" style="1" customWidth="1"/>
    <col min="3085" max="3085" width="9.88671875" style="1" customWidth="1"/>
    <col min="3086" max="3086" width="11.88671875" style="1" customWidth="1"/>
    <col min="3087" max="3087" width="9.88671875" style="1" bestFit="1" customWidth="1"/>
    <col min="3088" max="3088" width="8.33203125" style="1" bestFit="1" customWidth="1"/>
    <col min="3089" max="3089" width="11.5546875" style="1" customWidth="1"/>
    <col min="3090" max="3090" width="10" style="1" customWidth="1"/>
    <col min="3091" max="3091" width="12.44140625" style="1" customWidth="1"/>
    <col min="3092" max="3092" width="11" style="1" customWidth="1"/>
    <col min="3093" max="3328" width="8.88671875" style="1"/>
    <col min="3329" max="3329" width="4.109375" style="1" customWidth="1"/>
    <col min="3330" max="3330" width="30.44140625" style="1" customWidth="1"/>
    <col min="3331" max="3331" width="6.6640625" style="1" customWidth="1"/>
    <col min="3332" max="3332" width="10.109375" style="1" customWidth="1"/>
    <col min="3333" max="3333" width="9.88671875" style="1" bestFit="1" customWidth="1"/>
    <col min="3334" max="3334" width="11.5546875" style="1" customWidth="1"/>
    <col min="3335" max="3335" width="9.88671875" style="1" bestFit="1" customWidth="1"/>
    <col min="3336" max="3336" width="11.44140625" style="1" customWidth="1"/>
    <col min="3337" max="3337" width="9.88671875" style="1" bestFit="1" customWidth="1"/>
    <col min="3338" max="3338" width="11.33203125" style="1" customWidth="1"/>
    <col min="3339" max="3339" width="9.88671875" style="1" bestFit="1" customWidth="1"/>
    <col min="3340" max="3340" width="12" style="1" customWidth="1"/>
    <col min="3341" max="3341" width="9.88671875" style="1" customWidth="1"/>
    <col min="3342" max="3342" width="11.88671875" style="1" customWidth="1"/>
    <col min="3343" max="3343" width="9.88671875" style="1" bestFit="1" customWidth="1"/>
    <col min="3344" max="3344" width="8.33203125" style="1" bestFit="1" customWidth="1"/>
    <col min="3345" max="3345" width="11.5546875" style="1" customWidth="1"/>
    <col min="3346" max="3346" width="10" style="1" customWidth="1"/>
    <col min="3347" max="3347" width="12.44140625" style="1" customWidth="1"/>
    <col min="3348" max="3348" width="11" style="1" customWidth="1"/>
    <col min="3349" max="3584" width="8.88671875" style="1"/>
    <col min="3585" max="3585" width="4.109375" style="1" customWidth="1"/>
    <col min="3586" max="3586" width="30.44140625" style="1" customWidth="1"/>
    <col min="3587" max="3587" width="6.6640625" style="1" customWidth="1"/>
    <col min="3588" max="3588" width="10.109375" style="1" customWidth="1"/>
    <col min="3589" max="3589" width="9.88671875" style="1" bestFit="1" customWidth="1"/>
    <col min="3590" max="3590" width="11.5546875" style="1" customWidth="1"/>
    <col min="3591" max="3591" width="9.88671875" style="1" bestFit="1" customWidth="1"/>
    <col min="3592" max="3592" width="11.44140625" style="1" customWidth="1"/>
    <col min="3593" max="3593" width="9.88671875" style="1" bestFit="1" customWidth="1"/>
    <col min="3594" max="3594" width="11.33203125" style="1" customWidth="1"/>
    <col min="3595" max="3595" width="9.88671875" style="1" bestFit="1" customWidth="1"/>
    <col min="3596" max="3596" width="12" style="1" customWidth="1"/>
    <col min="3597" max="3597" width="9.88671875" style="1" customWidth="1"/>
    <col min="3598" max="3598" width="11.88671875" style="1" customWidth="1"/>
    <col min="3599" max="3599" width="9.88671875" style="1" bestFit="1" customWidth="1"/>
    <col min="3600" max="3600" width="8.33203125" style="1" bestFit="1" customWidth="1"/>
    <col min="3601" max="3601" width="11.5546875" style="1" customWidth="1"/>
    <col min="3602" max="3602" width="10" style="1" customWidth="1"/>
    <col min="3603" max="3603" width="12.44140625" style="1" customWidth="1"/>
    <col min="3604" max="3604" width="11" style="1" customWidth="1"/>
    <col min="3605" max="3840" width="8.88671875" style="1"/>
    <col min="3841" max="3841" width="4.109375" style="1" customWidth="1"/>
    <col min="3842" max="3842" width="30.44140625" style="1" customWidth="1"/>
    <col min="3843" max="3843" width="6.6640625" style="1" customWidth="1"/>
    <col min="3844" max="3844" width="10.109375" style="1" customWidth="1"/>
    <col min="3845" max="3845" width="9.88671875" style="1" bestFit="1" customWidth="1"/>
    <col min="3846" max="3846" width="11.5546875" style="1" customWidth="1"/>
    <col min="3847" max="3847" width="9.88671875" style="1" bestFit="1" customWidth="1"/>
    <col min="3848" max="3848" width="11.44140625" style="1" customWidth="1"/>
    <col min="3849" max="3849" width="9.88671875" style="1" bestFit="1" customWidth="1"/>
    <col min="3850" max="3850" width="11.33203125" style="1" customWidth="1"/>
    <col min="3851" max="3851" width="9.88671875" style="1" bestFit="1" customWidth="1"/>
    <col min="3852" max="3852" width="12" style="1" customWidth="1"/>
    <col min="3853" max="3853" width="9.88671875" style="1" customWidth="1"/>
    <col min="3854" max="3854" width="11.88671875" style="1" customWidth="1"/>
    <col min="3855" max="3855" width="9.88671875" style="1" bestFit="1" customWidth="1"/>
    <col min="3856" max="3856" width="8.33203125" style="1" bestFit="1" customWidth="1"/>
    <col min="3857" max="3857" width="11.5546875" style="1" customWidth="1"/>
    <col min="3858" max="3858" width="10" style="1" customWidth="1"/>
    <col min="3859" max="3859" width="12.44140625" style="1" customWidth="1"/>
    <col min="3860" max="3860" width="11" style="1" customWidth="1"/>
    <col min="3861" max="4096" width="8.88671875" style="1"/>
    <col min="4097" max="4097" width="4.109375" style="1" customWidth="1"/>
    <col min="4098" max="4098" width="30.44140625" style="1" customWidth="1"/>
    <col min="4099" max="4099" width="6.6640625" style="1" customWidth="1"/>
    <col min="4100" max="4100" width="10.109375" style="1" customWidth="1"/>
    <col min="4101" max="4101" width="9.88671875" style="1" bestFit="1" customWidth="1"/>
    <col min="4102" max="4102" width="11.5546875" style="1" customWidth="1"/>
    <col min="4103" max="4103" width="9.88671875" style="1" bestFit="1" customWidth="1"/>
    <col min="4104" max="4104" width="11.44140625" style="1" customWidth="1"/>
    <col min="4105" max="4105" width="9.88671875" style="1" bestFit="1" customWidth="1"/>
    <col min="4106" max="4106" width="11.33203125" style="1" customWidth="1"/>
    <col min="4107" max="4107" width="9.88671875" style="1" bestFit="1" customWidth="1"/>
    <col min="4108" max="4108" width="12" style="1" customWidth="1"/>
    <col min="4109" max="4109" width="9.88671875" style="1" customWidth="1"/>
    <col min="4110" max="4110" width="11.88671875" style="1" customWidth="1"/>
    <col min="4111" max="4111" width="9.88671875" style="1" bestFit="1" customWidth="1"/>
    <col min="4112" max="4112" width="8.33203125" style="1" bestFit="1" customWidth="1"/>
    <col min="4113" max="4113" width="11.5546875" style="1" customWidth="1"/>
    <col min="4114" max="4114" width="10" style="1" customWidth="1"/>
    <col min="4115" max="4115" width="12.44140625" style="1" customWidth="1"/>
    <col min="4116" max="4116" width="11" style="1" customWidth="1"/>
    <col min="4117" max="4352" width="8.88671875" style="1"/>
    <col min="4353" max="4353" width="4.109375" style="1" customWidth="1"/>
    <col min="4354" max="4354" width="30.44140625" style="1" customWidth="1"/>
    <col min="4355" max="4355" width="6.6640625" style="1" customWidth="1"/>
    <col min="4356" max="4356" width="10.109375" style="1" customWidth="1"/>
    <col min="4357" max="4357" width="9.88671875" style="1" bestFit="1" customWidth="1"/>
    <col min="4358" max="4358" width="11.5546875" style="1" customWidth="1"/>
    <col min="4359" max="4359" width="9.88671875" style="1" bestFit="1" customWidth="1"/>
    <col min="4360" max="4360" width="11.44140625" style="1" customWidth="1"/>
    <col min="4361" max="4361" width="9.88671875" style="1" bestFit="1" customWidth="1"/>
    <col min="4362" max="4362" width="11.33203125" style="1" customWidth="1"/>
    <col min="4363" max="4363" width="9.88671875" style="1" bestFit="1" customWidth="1"/>
    <col min="4364" max="4364" width="12" style="1" customWidth="1"/>
    <col min="4365" max="4365" width="9.88671875" style="1" customWidth="1"/>
    <col min="4366" max="4366" width="11.88671875" style="1" customWidth="1"/>
    <col min="4367" max="4367" width="9.88671875" style="1" bestFit="1" customWidth="1"/>
    <col min="4368" max="4368" width="8.33203125" style="1" bestFit="1" customWidth="1"/>
    <col min="4369" max="4369" width="11.5546875" style="1" customWidth="1"/>
    <col min="4370" max="4370" width="10" style="1" customWidth="1"/>
    <col min="4371" max="4371" width="12.44140625" style="1" customWidth="1"/>
    <col min="4372" max="4372" width="11" style="1" customWidth="1"/>
    <col min="4373" max="4608" width="8.88671875" style="1"/>
    <col min="4609" max="4609" width="4.109375" style="1" customWidth="1"/>
    <col min="4610" max="4610" width="30.44140625" style="1" customWidth="1"/>
    <col min="4611" max="4611" width="6.6640625" style="1" customWidth="1"/>
    <col min="4612" max="4612" width="10.109375" style="1" customWidth="1"/>
    <col min="4613" max="4613" width="9.88671875" style="1" bestFit="1" customWidth="1"/>
    <col min="4614" max="4614" width="11.5546875" style="1" customWidth="1"/>
    <col min="4615" max="4615" width="9.88671875" style="1" bestFit="1" customWidth="1"/>
    <col min="4616" max="4616" width="11.44140625" style="1" customWidth="1"/>
    <col min="4617" max="4617" width="9.88671875" style="1" bestFit="1" customWidth="1"/>
    <col min="4618" max="4618" width="11.33203125" style="1" customWidth="1"/>
    <col min="4619" max="4619" width="9.88671875" style="1" bestFit="1" customWidth="1"/>
    <col min="4620" max="4620" width="12" style="1" customWidth="1"/>
    <col min="4621" max="4621" width="9.88671875" style="1" customWidth="1"/>
    <col min="4622" max="4622" width="11.88671875" style="1" customWidth="1"/>
    <col min="4623" max="4623" width="9.88671875" style="1" bestFit="1" customWidth="1"/>
    <col min="4624" max="4624" width="8.33203125" style="1" bestFit="1" customWidth="1"/>
    <col min="4625" max="4625" width="11.5546875" style="1" customWidth="1"/>
    <col min="4626" max="4626" width="10" style="1" customWidth="1"/>
    <col min="4627" max="4627" width="12.44140625" style="1" customWidth="1"/>
    <col min="4628" max="4628" width="11" style="1" customWidth="1"/>
    <col min="4629" max="4864" width="8.88671875" style="1"/>
    <col min="4865" max="4865" width="4.109375" style="1" customWidth="1"/>
    <col min="4866" max="4866" width="30.44140625" style="1" customWidth="1"/>
    <col min="4867" max="4867" width="6.6640625" style="1" customWidth="1"/>
    <col min="4868" max="4868" width="10.109375" style="1" customWidth="1"/>
    <col min="4869" max="4869" width="9.88671875" style="1" bestFit="1" customWidth="1"/>
    <col min="4870" max="4870" width="11.5546875" style="1" customWidth="1"/>
    <col min="4871" max="4871" width="9.88671875" style="1" bestFit="1" customWidth="1"/>
    <col min="4872" max="4872" width="11.44140625" style="1" customWidth="1"/>
    <col min="4873" max="4873" width="9.88671875" style="1" bestFit="1" customWidth="1"/>
    <col min="4874" max="4874" width="11.33203125" style="1" customWidth="1"/>
    <col min="4875" max="4875" width="9.88671875" style="1" bestFit="1" customWidth="1"/>
    <col min="4876" max="4876" width="12" style="1" customWidth="1"/>
    <col min="4877" max="4877" width="9.88671875" style="1" customWidth="1"/>
    <col min="4878" max="4878" width="11.88671875" style="1" customWidth="1"/>
    <col min="4879" max="4879" width="9.88671875" style="1" bestFit="1" customWidth="1"/>
    <col min="4880" max="4880" width="8.33203125" style="1" bestFit="1" customWidth="1"/>
    <col min="4881" max="4881" width="11.5546875" style="1" customWidth="1"/>
    <col min="4882" max="4882" width="10" style="1" customWidth="1"/>
    <col min="4883" max="4883" width="12.44140625" style="1" customWidth="1"/>
    <col min="4884" max="4884" width="11" style="1" customWidth="1"/>
    <col min="4885" max="5120" width="8.88671875" style="1"/>
    <col min="5121" max="5121" width="4.109375" style="1" customWidth="1"/>
    <col min="5122" max="5122" width="30.44140625" style="1" customWidth="1"/>
    <col min="5123" max="5123" width="6.6640625" style="1" customWidth="1"/>
    <col min="5124" max="5124" width="10.109375" style="1" customWidth="1"/>
    <col min="5125" max="5125" width="9.88671875" style="1" bestFit="1" customWidth="1"/>
    <col min="5126" max="5126" width="11.5546875" style="1" customWidth="1"/>
    <col min="5127" max="5127" width="9.88671875" style="1" bestFit="1" customWidth="1"/>
    <col min="5128" max="5128" width="11.44140625" style="1" customWidth="1"/>
    <col min="5129" max="5129" width="9.88671875" style="1" bestFit="1" customWidth="1"/>
    <col min="5130" max="5130" width="11.33203125" style="1" customWidth="1"/>
    <col min="5131" max="5131" width="9.88671875" style="1" bestFit="1" customWidth="1"/>
    <col min="5132" max="5132" width="12" style="1" customWidth="1"/>
    <col min="5133" max="5133" width="9.88671875" style="1" customWidth="1"/>
    <col min="5134" max="5134" width="11.88671875" style="1" customWidth="1"/>
    <col min="5135" max="5135" width="9.88671875" style="1" bestFit="1" customWidth="1"/>
    <col min="5136" max="5136" width="8.33203125" style="1" bestFit="1" customWidth="1"/>
    <col min="5137" max="5137" width="11.5546875" style="1" customWidth="1"/>
    <col min="5138" max="5138" width="10" style="1" customWidth="1"/>
    <col min="5139" max="5139" width="12.44140625" style="1" customWidth="1"/>
    <col min="5140" max="5140" width="11" style="1" customWidth="1"/>
    <col min="5141" max="5376" width="8.88671875" style="1"/>
    <col min="5377" max="5377" width="4.109375" style="1" customWidth="1"/>
    <col min="5378" max="5378" width="30.44140625" style="1" customWidth="1"/>
    <col min="5379" max="5379" width="6.6640625" style="1" customWidth="1"/>
    <col min="5380" max="5380" width="10.109375" style="1" customWidth="1"/>
    <col min="5381" max="5381" width="9.88671875" style="1" bestFit="1" customWidth="1"/>
    <col min="5382" max="5382" width="11.5546875" style="1" customWidth="1"/>
    <col min="5383" max="5383" width="9.88671875" style="1" bestFit="1" customWidth="1"/>
    <col min="5384" max="5384" width="11.44140625" style="1" customWidth="1"/>
    <col min="5385" max="5385" width="9.88671875" style="1" bestFit="1" customWidth="1"/>
    <col min="5386" max="5386" width="11.33203125" style="1" customWidth="1"/>
    <col min="5387" max="5387" width="9.88671875" style="1" bestFit="1" customWidth="1"/>
    <col min="5388" max="5388" width="12" style="1" customWidth="1"/>
    <col min="5389" max="5389" width="9.88671875" style="1" customWidth="1"/>
    <col min="5390" max="5390" width="11.88671875" style="1" customWidth="1"/>
    <col min="5391" max="5391" width="9.88671875" style="1" bestFit="1" customWidth="1"/>
    <col min="5392" max="5392" width="8.33203125" style="1" bestFit="1" customWidth="1"/>
    <col min="5393" max="5393" width="11.5546875" style="1" customWidth="1"/>
    <col min="5394" max="5394" width="10" style="1" customWidth="1"/>
    <col min="5395" max="5395" width="12.44140625" style="1" customWidth="1"/>
    <col min="5396" max="5396" width="11" style="1" customWidth="1"/>
    <col min="5397" max="5632" width="8.88671875" style="1"/>
    <col min="5633" max="5633" width="4.109375" style="1" customWidth="1"/>
    <col min="5634" max="5634" width="30.44140625" style="1" customWidth="1"/>
    <col min="5635" max="5635" width="6.6640625" style="1" customWidth="1"/>
    <col min="5636" max="5636" width="10.109375" style="1" customWidth="1"/>
    <col min="5637" max="5637" width="9.88671875" style="1" bestFit="1" customWidth="1"/>
    <col min="5638" max="5638" width="11.5546875" style="1" customWidth="1"/>
    <col min="5639" max="5639" width="9.88671875" style="1" bestFit="1" customWidth="1"/>
    <col min="5640" max="5640" width="11.44140625" style="1" customWidth="1"/>
    <col min="5641" max="5641" width="9.88671875" style="1" bestFit="1" customWidth="1"/>
    <col min="5642" max="5642" width="11.33203125" style="1" customWidth="1"/>
    <col min="5643" max="5643" width="9.88671875" style="1" bestFit="1" customWidth="1"/>
    <col min="5644" max="5644" width="12" style="1" customWidth="1"/>
    <col min="5645" max="5645" width="9.88671875" style="1" customWidth="1"/>
    <col min="5646" max="5646" width="11.88671875" style="1" customWidth="1"/>
    <col min="5647" max="5647" width="9.88671875" style="1" bestFit="1" customWidth="1"/>
    <col min="5648" max="5648" width="8.33203125" style="1" bestFit="1" customWidth="1"/>
    <col min="5649" max="5649" width="11.5546875" style="1" customWidth="1"/>
    <col min="5650" max="5650" width="10" style="1" customWidth="1"/>
    <col min="5651" max="5651" width="12.44140625" style="1" customWidth="1"/>
    <col min="5652" max="5652" width="11" style="1" customWidth="1"/>
    <col min="5653" max="5888" width="8.88671875" style="1"/>
    <col min="5889" max="5889" width="4.109375" style="1" customWidth="1"/>
    <col min="5890" max="5890" width="30.44140625" style="1" customWidth="1"/>
    <col min="5891" max="5891" width="6.6640625" style="1" customWidth="1"/>
    <col min="5892" max="5892" width="10.109375" style="1" customWidth="1"/>
    <col min="5893" max="5893" width="9.88671875" style="1" bestFit="1" customWidth="1"/>
    <col min="5894" max="5894" width="11.5546875" style="1" customWidth="1"/>
    <col min="5895" max="5895" width="9.88671875" style="1" bestFit="1" customWidth="1"/>
    <col min="5896" max="5896" width="11.44140625" style="1" customWidth="1"/>
    <col min="5897" max="5897" width="9.88671875" style="1" bestFit="1" customWidth="1"/>
    <col min="5898" max="5898" width="11.33203125" style="1" customWidth="1"/>
    <col min="5899" max="5899" width="9.88671875" style="1" bestFit="1" customWidth="1"/>
    <col min="5900" max="5900" width="12" style="1" customWidth="1"/>
    <col min="5901" max="5901" width="9.88671875" style="1" customWidth="1"/>
    <col min="5902" max="5902" width="11.88671875" style="1" customWidth="1"/>
    <col min="5903" max="5903" width="9.88671875" style="1" bestFit="1" customWidth="1"/>
    <col min="5904" max="5904" width="8.33203125" style="1" bestFit="1" customWidth="1"/>
    <col min="5905" max="5905" width="11.5546875" style="1" customWidth="1"/>
    <col min="5906" max="5906" width="10" style="1" customWidth="1"/>
    <col min="5907" max="5907" width="12.44140625" style="1" customWidth="1"/>
    <col min="5908" max="5908" width="11" style="1" customWidth="1"/>
    <col min="5909" max="6144" width="8.88671875" style="1"/>
    <col min="6145" max="6145" width="4.109375" style="1" customWidth="1"/>
    <col min="6146" max="6146" width="30.44140625" style="1" customWidth="1"/>
    <col min="6147" max="6147" width="6.6640625" style="1" customWidth="1"/>
    <col min="6148" max="6148" width="10.109375" style="1" customWidth="1"/>
    <col min="6149" max="6149" width="9.88671875" style="1" bestFit="1" customWidth="1"/>
    <col min="6150" max="6150" width="11.5546875" style="1" customWidth="1"/>
    <col min="6151" max="6151" width="9.88671875" style="1" bestFit="1" customWidth="1"/>
    <col min="6152" max="6152" width="11.44140625" style="1" customWidth="1"/>
    <col min="6153" max="6153" width="9.88671875" style="1" bestFit="1" customWidth="1"/>
    <col min="6154" max="6154" width="11.33203125" style="1" customWidth="1"/>
    <col min="6155" max="6155" width="9.88671875" style="1" bestFit="1" customWidth="1"/>
    <col min="6156" max="6156" width="12" style="1" customWidth="1"/>
    <col min="6157" max="6157" width="9.88671875" style="1" customWidth="1"/>
    <col min="6158" max="6158" width="11.88671875" style="1" customWidth="1"/>
    <col min="6159" max="6159" width="9.88671875" style="1" bestFit="1" customWidth="1"/>
    <col min="6160" max="6160" width="8.33203125" style="1" bestFit="1" customWidth="1"/>
    <col min="6161" max="6161" width="11.5546875" style="1" customWidth="1"/>
    <col min="6162" max="6162" width="10" style="1" customWidth="1"/>
    <col min="6163" max="6163" width="12.44140625" style="1" customWidth="1"/>
    <col min="6164" max="6164" width="11" style="1" customWidth="1"/>
    <col min="6165" max="6400" width="8.88671875" style="1"/>
    <col min="6401" max="6401" width="4.109375" style="1" customWidth="1"/>
    <col min="6402" max="6402" width="30.44140625" style="1" customWidth="1"/>
    <col min="6403" max="6403" width="6.6640625" style="1" customWidth="1"/>
    <col min="6404" max="6404" width="10.109375" style="1" customWidth="1"/>
    <col min="6405" max="6405" width="9.88671875" style="1" bestFit="1" customWidth="1"/>
    <col min="6406" max="6406" width="11.5546875" style="1" customWidth="1"/>
    <col min="6407" max="6407" width="9.88671875" style="1" bestFit="1" customWidth="1"/>
    <col min="6408" max="6408" width="11.44140625" style="1" customWidth="1"/>
    <col min="6409" max="6409" width="9.88671875" style="1" bestFit="1" customWidth="1"/>
    <col min="6410" max="6410" width="11.33203125" style="1" customWidth="1"/>
    <col min="6411" max="6411" width="9.88671875" style="1" bestFit="1" customWidth="1"/>
    <col min="6412" max="6412" width="12" style="1" customWidth="1"/>
    <col min="6413" max="6413" width="9.88671875" style="1" customWidth="1"/>
    <col min="6414" max="6414" width="11.88671875" style="1" customWidth="1"/>
    <col min="6415" max="6415" width="9.88671875" style="1" bestFit="1" customWidth="1"/>
    <col min="6416" max="6416" width="8.33203125" style="1" bestFit="1" customWidth="1"/>
    <col min="6417" max="6417" width="11.5546875" style="1" customWidth="1"/>
    <col min="6418" max="6418" width="10" style="1" customWidth="1"/>
    <col min="6419" max="6419" width="12.44140625" style="1" customWidth="1"/>
    <col min="6420" max="6420" width="11" style="1" customWidth="1"/>
    <col min="6421" max="6656" width="8.88671875" style="1"/>
    <col min="6657" max="6657" width="4.109375" style="1" customWidth="1"/>
    <col min="6658" max="6658" width="30.44140625" style="1" customWidth="1"/>
    <col min="6659" max="6659" width="6.6640625" style="1" customWidth="1"/>
    <col min="6660" max="6660" width="10.109375" style="1" customWidth="1"/>
    <col min="6661" max="6661" width="9.88671875" style="1" bestFit="1" customWidth="1"/>
    <col min="6662" max="6662" width="11.5546875" style="1" customWidth="1"/>
    <col min="6663" max="6663" width="9.88671875" style="1" bestFit="1" customWidth="1"/>
    <col min="6664" max="6664" width="11.44140625" style="1" customWidth="1"/>
    <col min="6665" max="6665" width="9.88671875" style="1" bestFit="1" customWidth="1"/>
    <col min="6666" max="6666" width="11.33203125" style="1" customWidth="1"/>
    <col min="6667" max="6667" width="9.88671875" style="1" bestFit="1" customWidth="1"/>
    <col min="6668" max="6668" width="12" style="1" customWidth="1"/>
    <col min="6669" max="6669" width="9.88671875" style="1" customWidth="1"/>
    <col min="6670" max="6670" width="11.88671875" style="1" customWidth="1"/>
    <col min="6671" max="6671" width="9.88671875" style="1" bestFit="1" customWidth="1"/>
    <col min="6672" max="6672" width="8.33203125" style="1" bestFit="1" customWidth="1"/>
    <col min="6673" max="6673" width="11.5546875" style="1" customWidth="1"/>
    <col min="6674" max="6674" width="10" style="1" customWidth="1"/>
    <col min="6675" max="6675" width="12.44140625" style="1" customWidth="1"/>
    <col min="6676" max="6676" width="11" style="1" customWidth="1"/>
    <col min="6677" max="6912" width="8.88671875" style="1"/>
    <col min="6913" max="6913" width="4.109375" style="1" customWidth="1"/>
    <col min="6914" max="6914" width="30.44140625" style="1" customWidth="1"/>
    <col min="6915" max="6915" width="6.6640625" style="1" customWidth="1"/>
    <col min="6916" max="6916" width="10.109375" style="1" customWidth="1"/>
    <col min="6917" max="6917" width="9.88671875" style="1" bestFit="1" customWidth="1"/>
    <col min="6918" max="6918" width="11.5546875" style="1" customWidth="1"/>
    <col min="6919" max="6919" width="9.88671875" style="1" bestFit="1" customWidth="1"/>
    <col min="6920" max="6920" width="11.44140625" style="1" customWidth="1"/>
    <col min="6921" max="6921" width="9.88671875" style="1" bestFit="1" customWidth="1"/>
    <col min="6922" max="6922" width="11.33203125" style="1" customWidth="1"/>
    <col min="6923" max="6923" width="9.88671875" style="1" bestFit="1" customWidth="1"/>
    <col min="6924" max="6924" width="12" style="1" customWidth="1"/>
    <col min="6925" max="6925" width="9.88671875" style="1" customWidth="1"/>
    <col min="6926" max="6926" width="11.88671875" style="1" customWidth="1"/>
    <col min="6927" max="6927" width="9.88671875" style="1" bestFit="1" customWidth="1"/>
    <col min="6928" max="6928" width="8.33203125" style="1" bestFit="1" customWidth="1"/>
    <col min="6929" max="6929" width="11.5546875" style="1" customWidth="1"/>
    <col min="6930" max="6930" width="10" style="1" customWidth="1"/>
    <col min="6931" max="6931" width="12.44140625" style="1" customWidth="1"/>
    <col min="6932" max="6932" width="11" style="1" customWidth="1"/>
    <col min="6933" max="7168" width="8.88671875" style="1"/>
    <col min="7169" max="7169" width="4.109375" style="1" customWidth="1"/>
    <col min="7170" max="7170" width="30.44140625" style="1" customWidth="1"/>
    <col min="7171" max="7171" width="6.6640625" style="1" customWidth="1"/>
    <col min="7172" max="7172" width="10.109375" style="1" customWidth="1"/>
    <col min="7173" max="7173" width="9.88671875" style="1" bestFit="1" customWidth="1"/>
    <col min="7174" max="7174" width="11.5546875" style="1" customWidth="1"/>
    <col min="7175" max="7175" width="9.88671875" style="1" bestFit="1" customWidth="1"/>
    <col min="7176" max="7176" width="11.44140625" style="1" customWidth="1"/>
    <col min="7177" max="7177" width="9.88671875" style="1" bestFit="1" customWidth="1"/>
    <col min="7178" max="7178" width="11.33203125" style="1" customWidth="1"/>
    <col min="7179" max="7179" width="9.88671875" style="1" bestFit="1" customWidth="1"/>
    <col min="7180" max="7180" width="12" style="1" customWidth="1"/>
    <col min="7181" max="7181" width="9.88671875" style="1" customWidth="1"/>
    <col min="7182" max="7182" width="11.88671875" style="1" customWidth="1"/>
    <col min="7183" max="7183" width="9.88671875" style="1" bestFit="1" customWidth="1"/>
    <col min="7184" max="7184" width="8.33203125" style="1" bestFit="1" customWidth="1"/>
    <col min="7185" max="7185" width="11.5546875" style="1" customWidth="1"/>
    <col min="7186" max="7186" width="10" style="1" customWidth="1"/>
    <col min="7187" max="7187" width="12.44140625" style="1" customWidth="1"/>
    <col min="7188" max="7188" width="11" style="1" customWidth="1"/>
    <col min="7189" max="7424" width="8.88671875" style="1"/>
    <col min="7425" max="7425" width="4.109375" style="1" customWidth="1"/>
    <col min="7426" max="7426" width="30.44140625" style="1" customWidth="1"/>
    <col min="7427" max="7427" width="6.6640625" style="1" customWidth="1"/>
    <col min="7428" max="7428" width="10.109375" style="1" customWidth="1"/>
    <col min="7429" max="7429" width="9.88671875" style="1" bestFit="1" customWidth="1"/>
    <col min="7430" max="7430" width="11.5546875" style="1" customWidth="1"/>
    <col min="7431" max="7431" width="9.88671875" style="1" bestFit="1" customWidth="1"/>
    <col min="7432" max="7432" width="11.44140625" style="1" customWidth="1"/>
    <col min="7433" max="7433" width="9.88671875" style="1" bestFit="1" customWidth="1"/>
    <col min="7434" max="7434" width="11.33203125" style="1" customWidth="1"/>
    <col min="7435" max="7435" width="9.88671875" style="1" bestFit="1" customWidth="1"/>
    <col min="7436" max="7436" width="12" style="1" customWidth="1"/>
    <col min="7437" max="7437" width="9.88671875" style="1" customWidth="1"/>
    <col min="7438" max="7438" width="11.88671875" style="1" customWidth="1"/>
    <col min="7439" max="7439" width="9.88671875" style="1" bestFit="1" customWidth="1"/>
    <col min="7440" max="7440" width="8.33203125" style="1" bestFit="1" customWidth="1"/>
    <col min="7441" max="7441" width="11.5546875" style="1" customWidth="1"/>
    <col min="7442" max="7442" width="10" style="1" customWidth="1"/>
    <col min="7443" max="7443" width="12.44140625" style="1" customWidth="1"/>
    <col min="7444" max="7444" width="11" style="1" customWidth="1"/>
    <col min="7445" max="7680" width="8.88671875" style="1"/>
    <col min="7681" max="7681" width="4.109375" style="1" customWidth="1"/>
    <col min="7682" max="7682" width="30.44140625" style="1" customWidth="1"/>
    <col min="7683" max="7683" width="6.6640625" style="1" customWidth="1"/>
    <col min="7684" max="7684" width="10.109375" style="1" customWidth="1"/>
    <col min="7685" max="7685" width="9.88671875" style="1" bestFit="1" customWidth="1"/>
    <col min="7686" max="7686" width="11.5546875" style="1" customWidth="1"/>
    <col min="7687" max="7687" width="9.88671875" style="1" bestFit="1" customWidth="1"/>
    <col min="7688" max="7688" width="11.44140625" style="1" customWidth="1"/>
    <col min="7689" max="7689" width="9.88671875" style="1" bestFit="1" customWidth="1"/>
    <col min="7690" max="7690" width="11.33203125" style="1" customWidth="1"/>
    <col min="7691" max="7691" width="9.88671875" style="1" bestFit="1" customWidth="1"/>
    <col min="7692" max="7692" width="12" style="1" customWidth="1"/>
    <col min="7693" max="7693" width="9.88671875" style="1" customWidth="1"/>
    <col min="7694" max="7694" width="11.88671875" style="1" customWidth="1"/>
    <col min="7695" max="7695" width="9.88671875" style="1" bestFit="1" customWidth="1"/>
    <col min="7696" max="7696" width="8.33203125" style="1" bestFit="1" customWidth="1"/>
    <col min="7697" max="7697" width="11.5546875" style="1" customWidth="1"/>
    <col min="7698" max="7698" width="10" style="1" customWidth="1"/>
    <col min="7699" max="7699" width="12.44140625" style="1" customWidth="1"/>
    <col min="7700" max="7700" width="11" style="1" customWidth="1"/>
    <col min="7701" max="7936" width="8.88671875" style="1"/>
    <col min="7937" max="7937" width="4.109375" style="1" customWidth="1"/>
    <col min="7938" max="7938" width="30.44140625" style="1" customWidth="1"/>
    <col min="7939" max="7939" width="6.6640625" style="1" customWidth="1"/>
    <col min="7940" max="7940" width="10.109375" style="1" customWidth="1"/>
    <col min="7941" max="7941" width="9.88671875" style="1" bestFit="1" customWidth="1"/>
    <col min="7942" max="7942" width="11.5546875" style="1" customWidth="1"/>
    <col min="7943" max="7943" width="9.88671875" style="1" bestFit="1" customWidth="1"/>
    <col min="7944" max="7944" width="11.44140625" style="1" customWidth="1"/>
    <col min="7945" max="7945" width="9.88671875" style="1" bestFit="1" customWidth="1"/>
    <col min="7946" max="7946" width="11.33203125" style="1" customWidth="1"/>
    <col min="7947" max="7947" width="9.88671875" style="1" bestFit="1" customWidth="1"/>
    <col min="7948" max="7948" width="12" style="1" customWidth="1"/>
    <col min="7949" max="7949" width="9.88671875" style="1" customWidth="1"/>
    <col min="7950" max="7950" width="11.88671875" style="1" customWidth="1"/>
    <col min="7951" max="7951" width="9.88671875" style="1" bestFit="1" customWidth="1"/>
    <col min="7952" max="7952" width="8.33203125" style="1" bestFit="1" customWidth="1"/>
    <col min="7953" max="7953" width="11.5546875" style="1" customWidth="1"/>
    <col min="7954" max="7954" width="10" style="1" customWidth="1"/>
    <col min="7955" max="7955" width="12.44140625" style="1" customWidth="1"/>
    <col min="7956" max="7956" width="11" style="1" customWidth="1"/>
    <col min="7957" max="8192" width="8.88671875" style="1"/>
    <col min="8193" max="8193" width="4.109375" style="1" customWidth="1"/>
    <col min="8194" max="8194" width="30.44140625" style="1" customWidth="1"/>
    <col min="8195" max="8195" width="6.6640625" style="1" customWidth="1"/>
    <col min="8196" max="8196" width="10.109375" style="1" customWidth="1"/>
    <col min="8197" max="8197" width="9.88671875" style="1" bestFit="1" customWidth="1"/>
    <col min="8198" max="8198" width="11.5546875" style="1" customWidth="1"/>
    <col min="8199" max="8199" width="9.88671875" style="1" bestFit="1" customWidth="1"/>
    <col min="8200" max="8200" width="11.44140625" style="1" customWidth="1"/>
    <col min="8201" max="8201" width="9.88671875" style="1" bestFit="1" customWidth="1"/>
    <col min="8202" max="8202" width="11.33203125" style="1" customWidth="1"/>
    <col min="8203" max="8203" width="9.88671875" style="1" bestFit="1" customWidth="1"/>
    <col min="8204" max="8204" width="12" style="1" customWidth="1"/>
    <col min="8205" max="8205" width="9.88671875" style="1" customWidth="1"/>
    <col min="8206" max="8206" width="11.88671875" style="1" customWidth="1"/>
    <col min="8207" max="8207" width="9.88671875" style="1" bestFit="1" customWidth="1"/>
    <col min="8208" max="8208" width="8.33203125" style="1" bestFit="1" customWidth="1"/>
    <col min="8209" max="8209" width="11.5546875" style="1" customWidth="1"/>
    <col min="8210" max="8210" width="10" style="1" customWidth="1"/>
    <col min="8211" max="8211" width="12.44140625" style="1" customWidth="1"/>
    <col min="8212" max="8212" width="11" style="1" customWidth="1"/>
    <col min="8213" max="8448" width="8.88671875" style="1"/>
    <col min="8449" max="8449" width="4.109375" style="1" customWidth="1"/>
    <col min="8450" max="8450" width="30.44140625" style="1" customWidth="1"/>
    <col min="8451" max="8451" width="6.6640625" style="1" customWidth="1"/>
    <col min="8452" max="8452" width="10.109375" style="1" customWidth="1"/>
    <col min="8453" max="8453" width="9.88671875" style="1" bestFit="1" customWidth="1"/>
    <col min="8454" max="8454" width="11.5546875" style="1" customWidth="1"/>
    <col min="8455" max="8455" width="9.88671875" style="1" bestFit="1" customWidth="1"/>
    <col min="8456" max="8456" width="11.44140625" style="1" customWidth="1"/>
    <col min="8457" max="8457" width="9.88671875" style="1" bestFit="1" customWidth="1"/>
    <col min="8458" max="8458" width="11.33203125" style="1" customWidth="1"/>
    <col min="8459" max="8459" width="9.88671875" style="1" bestFit="1" customWidth="1"/>
    <col min="8460" max="8460" width="12" style="1" customWidth="1"/>
    <col min="8461" max="8461" width="9.88671875" style="1" customWidth="1"/>
    <col min="8462" max="8462" width="11.88671875" style="1" customWidth="1"/>
    <col min="8463" max="8463" width="9.88671875" style="1" bestFit="1" customWidth="1"/>
    <col min="8464" max="8464" width="8.33203125" style="1" bestFit="1" customWidth="1"/>
    <col min="8465" max="8465" width="11.5546875" style="1" customWidth="1"/>
    <col min="8466" max="8466" width="10" style="1" customWidth="1"/>
    <col min="8467" max="8467" width="12.44140625" style="1" customWidth="1"/>
    <col min="8468" max="8468" width="11" style="1" customWidth="1"/>
    <col min="8469" max="8704" width="8.88671875" style="1"/>
    <col min="8705" max="8705" width="4.109375" style="1" customWidth="1"/>
    <col min="8706" max="8706" width="30.44140625" style="1" customWidth="1"/>
    <col min="8707" max="8707" width="6.6640625" style="1" customWidth="1"/>
    <col min="8708" max="8708" width="10.109375" style="1" customWidth="1"/>
    <col min="8709" max="8709" width="9.88671875" style="1" bestFit="1" customWidth="1"/>
    <col min="8710" max="8710" width="11.5546875" style="1" customWidth="1"/>
    <col min="8711" max="8711" width="9.88671875" style="1" bestFit="1" customWidth="1"/>
    <col min="8712" max="8712" width="11.44140625" style="1" customWidth="1"/>
    <col min="8713" max="8713" width="9.88671875" style="1" bestFit="1" customWidth="1"/>
    <col min="8714" max="8714" width="11.33203125" style="1" customWidth="1"/>
    <col min="8715" max="8715" width="9.88671875" style="1" bestFit="1" customWidth="1"/>
    <col min="8716" max="8716" width="12" style="1" customWidth="1"/>
    <col min="8717" max="8717" width="9.88671875" style="1" customWidth="1"/>
    <col min="8718" max="8718" width="11.88671875" style="1" customWidth="1"/>
    <col min="8719" max="8719" width="9.88671875" style="1" bestFit="1" customWidth="1"/>
    <col min="8720" max="8720" width="8.33203125" style="1" bestFit="1" customWidth="1"/>
    <col min="8721" max="8721" width="11.5546875" style="1" customWidth="1"/>
    <col min="8722" max="8722" width="10" style="1" customWidth="1"/>
    <col min="8723" max="8723" width="12.44140625" style="1" customWidth="1"/>
    <col min="8724" max="8724" width="11" style="1" customWidth="1"/>
    <col min="8725" max="8960" width="8.88671875" style="1"/>
    <col min="8961" max="8961" width="4.109375" style="1" customWidth="1"/>
    <col min="8962" max="8962" width="30.44140625" style="1" customWidth="1"/>
    <col min="8963" max="8963" width="6.6640625" style="1" customWidth="1"/>
    <col min="8964" max="8964" width="10.109375" style="1" customWidth="1"/>
    <col min="8965" max="8965" width="9.88671875" style="1" bestFit="1" customWidth="1"/>
    <col min="8966" max="8966" width="11.5546875" style="1" customWidth="1"/>
    <col min="8967" max="8967" width="9.88671875" style="1" bestFit="1" customWidth="1"/>
    <col min="8968" max="8968" width="11.44140625" style="1" customWidth="1"/>
    <col min="8969" max="8969" width="9.88671875" style="1" bestFit="1" customWidth="1"/>
    <col min="8970" max="8970" width="11.33203125" style="1" customWidth="1"/>
    <col min="8971" max="8971" width="9.88671875" style="1" bestFit="1" customWidth="1"/>
    <col min="8972" max="8972" width="12" style="1" customWidth="1"/>
    <col min="8973" max="8973" width="9.88671875" style="1" customWidth="1"/>
    <col min="8974" max="8974" width="11.88671875" style="1" customWidth="1"/>
    <col min="8975" max="8975" width="9.88671875" style="1" bestFit="1" customWidth="1"/>
    <col min="8976" max="8976" width="8.33203125" style="1" bestFit="1" customWidth="1"/>
    <col min="8977" max="8977" width="11.5546875" style="1" customWidth="1"/>
    <col min="8978" max="8978" width="10" style="1" customWidth="1"/>
    <col min="8979" max="8979" width="12.44140625" style="1" customWidth="1"/>
    <col min="8980" max="8980" width="11" style="1" customWidth="1"/>
    <col min="8981" max="9216" width="8.88671875" style="1"/>
    <col min="9217" max="9217" width="4.109375" style="1" customWidth="1"/>
    <col min="9218" max="9218" width="30.44140625" style="1" customWidth="1"/>
    <col min="9219" max="9219" width="6.6640625" style="1" customWidth="1"/>
    <col min="9220" max="9220" width="10.109375" style="1" customWidth="1"/>
    <col min="9221" max="9221" width="9.88671875" style="1" bestFit="1" customWidth="1"/>
    <col min="9222" max="9222" width="11.5546875" style="1" customWidth="1"/>
    <col min="9223" max="9223" width="9.88671875" style="1" bestFit="1" customWidth="1"/>
    <col min="9224" max="9224" width="11.44140625" style="1" customWidth="1"/>
    <col min="9225" max="9225" width="9.88671875" style="1" bestFit="1" customWidth="1"/>
    <col min="9226" max="9226" width="11.33203125" style="1" customWidth="1"/>
    <col min="9227" max="9227" width="9.88671875" style="1" bestFit="1" customWidth="1"/>
    <col min="9228" max="9228" width="12" style="1" customWidth="1"/>
    <col min="9229" max="9229" width="9.88671875" style="1" customWidth="1"/>
    <col min="9230" max="9230" width="11.88671875" style="1" customWidth="1"/>
    <col min="9231" max="9231" width="9.88671875" style="1" bestFit="1" customWidth="1"/>
    <col min="9232" max="9232" width="8.33203125" style="1" bestFit="1" customWidth="1"/>
    <col min="9233" max="9233" width="11.5546875" style="1" customWidth="1"/>
    <col min="9234" max="9234" width="10" style="1" customWidth="1"/>
    <col min="9235" max="9235" width="12.44140625" style="1" customWidth="1"/>
    <col min="9236" max="9236" width="11" style="1" customWidth="1"/>
    <col min="9237" max="9472" width="8.88671875" style="1"/>
    <col min="9473" max="9473" width="4.109375" style="1" customWidth="1"/>
    <col min="9474" max="9474" width="30.44140625" style="1" customWidth="1"/>
    <col min="9475" max="9475" width="6.6640625" style="1" customWidth="1"/>
    <col min="9476" max="9476" width="10.109375" style="1" customWidth="1"/>
    <col min="9477" max="9477" width="9.88671875" style="1" bestFit="1" customWidth="1"/>
    <col min="9478" max="9478" width="11.5546875" style="1" customWidth="1"/>
    <col min="9479" max="9479" width="9.88671875" style="1" bestFit="1" customWidth="1"/>
    <col min="9480" max="9480" width="11.44140625" style="1" customWidth="1"/>
    <col min="9481" max="9481" width="9.88671875" style="1" bestFit="1" customWidth="1"/>
    <col min="9482" max="9482" width="11.33203125" style="1" customWidth="1"/>
    <col min="9483" max="9483" width="9.88671875" style="1" bestFit="1" customWidth="1"/>
    <col min="9484" max="9484" width="12" style="1" customWidth="1"/>
    <col min="9485" max="9485" width="9.88671875" style="1" customWidth="1"/>
    <col min="9486" max="9486" width="11.88671875" style="1" customWidth="1"/>
    <col min="9487" max="9487" width="9.88671875" style="1" bestFit="1" customWidth="1"/>
    <col min="9488" max="9488" width="8.33203125" style="1" bestFit="1" customWidth="1"/>
    <col min="9489" max="9489" width="11.5546875" style="1" customWidth="1"/>
    <col min="9490" max="9490" width="10" style="1" customWidth="1"/>
    <col min="9491" max="9491" width="12.44140625" style="1" customWidth="1"/>
    <col min="9492" max="9492" width="11" style="1" customWidth="1"/>
    <col min="9493" max="9728" width="8.88671875" style="1"/>
    <col min="9729" max="9729" width="4.109375" style="1" customWidth="1"/>
    <col min="9730" max="9730" width="30.44140625" style="1" customWidth="1"/>
    <col min="9731" max="9731" width="6.6640625" style="1" customWidth="1"/>
    <col min="9732" max="9732" width="10.109375" style="1" customWidth="1"/>
    <col min="9733" max="9733" width="9.88671875" style="1" bestFit="1" customWidth="1"/>
    <col min="9734" max="9734" width="11.5546875" style="1" customWidth="1"/>
    <col min="9735" max="9735" width="9.88671875" style="1" bestFit="1" customWidth="1"/>
    <col min="9736" max="9736" width="11.44140625" style="1" customWidth="1"/>
    <col min="9737" max="9737" width="9.88671875" style="1" bestFit="1" customWidth="1"/>
    <col min="9738" max="9738" width="11.33203125" style="1" customWidth="1"/>
    <col min="9739" max="9739" width="9.88671875" style="1" bestFit="1" customWidth="1"/>
    <col min="9740" max="9740" width="12" style="1" customWidth="1"/>
    <col min="9741" max="9741" width="9.88671875" style="1" customWidth="1"/>
    <col min="9742" max="9742" width="11.88671875" style="1" customWidth="1"/>
    <col min="9743" max="9743" width="9.88671875" style="1" bestFit="1" customWidth="1"/>
    <col min="9744" max="9744" width="8.33203125" style="1" bestFit="1" customWidth="1"/>
    <col min="9745" max="9745" width="11.5546875" style="1" customWidth="1"/>
    <col min="9746" max="9746" width="10" style="1" customWidth="1"/>
    <col min="9747" max="9747" width="12.44140625" style="1" customWidth="1"/>
    <col min="9748" max="9748" width="11" style="1" customWidth="1"/>
    <col min="9749" max="9984" width="8.88671875" style="1"/>
    <col min="9985" max="9985" width="4.109375" style="1" customWidth="1"/>
    <col min="9986" max="9986" width="30.44140625" style="1" customWidth="1"/>
    <col min="9987" max="9987" width="6.6640625" style="1" customWidth="1"/>
    <col min="9988" max="9988" width="10.109375" style="1" customWidth="1"/>
    <col min="9989" max="9989" width="9.88671875" style="1" bestFit="1" customWidth="1"/>
    <col min="9990" max="9990" width="11.5546875" style="1" customWidth="1"/>
    <col min="9991" max="9991" width="9.88671875" style="1" bestFit="1" customWidth="1"/>
    <col min="9992" max="9992" width="11.44140625" style="1" customWidth="1"/>
    <col min="9993" max="9993" width="9.88671875" style="1" bestFit="1" customWidth="1"/>
    <col min="9994" max="9994" width="11.33203125" style="1" customWidth="1"/>
    <col min="9995" max="9995" width="9.88671875" style="1" bestFit="1" customWidth="1"/>
    <col min="9996" max="9996" width="12" style="1" customWidth="1"/>
    <col min="9997" max="9997" width="9.88671875" style="1" customWidth="1"/>
    <col min="9998" max="9998" width="11.88671875" style="1" customWidth="1"/>
    <col min="9999" max="9999" width="9.88671875" style="1" bestFit="1" customWidth="1"/>
    <col min="10000" max="10000" width="8.33203125" style="1" bestFit="1" customWidth="1"/>
    <col min="10001" max="10001" width="11.5546875" style="1" customWidth="1"/>
    <col min="10002" max="10002" width="10" style="1" customWidth="1"/>
    <col min="10003" max="10003" width="12.44140625" style="1" customWidth="1"/>
    <col min="10004" max="10004" width="11" style="1" customWidth="1"/>
    <col min="10005" max="10240" width="8.88671875" style="1"/>
    <col min="10241" max="10241" width="4.109375" style="1" customWidth="1"/>
    <col min="10242" max="10242" width="30.44140625" style="1" customWidth="1"/>
    <col min="10243" max="10243" width="6.6640625" style="1" customWidth="1"/>
    <col min="10244" max="10244" width="10.109375" style="1" customWidth="1"/>
    <col min="10245" max="10245" width="9.88671875" style="1" bestFit="1" customWidth="1"/>
    <col min="10246" max="10246" width="11.5546875" style="1" customWidth="1"/>
    <col min="10247" max="10247" width="9.88671875" style="1" bestFit="1" customWidth="1"/>
    <col min="10248" max="10248" width="11.44140625" style="1" customWidth="1"/>
    <col min="10249" max="10249" width="9.88671875" style="1" bestFit="1" customWidth="1"/>
    <col min="10250" max="10250" width="11.33203125" style="1" customWidth="1"/>
    <col min="10251" max="10251" width="9.88671875" style="1" bestFit="1" customWidth="1"/>
    <col min="10252" max="10252" width="12" style="1" customWidth="1"/>
    <col min="10253" max="10253" width="9.88671875" style="1" customWidth="1"/>
    <col min="10254" max="10254" width="11.88671875" style="1" customWidth="1"/>
    <col min="10255" max="10255" width="9.88671875" style="1" bestFit="1" customWidth="1"/>
    <col min="10256" max="10256" width="8.33203125" style="1" bestFit="1" customWidth="1"/>
    <col min="10257" max="10257" width="11.5546875" style="1" customWidth="1"/>
    <col min="10258" max="10258" width="10" style="1" customWidth="1"/>
    <col min="10259" max="10259" width="12.44140625" style="1" customWidth="1"/>
    <col min="10260" max="10260" width="11" style="1" customWidth="1"/>
    <col min="10261" max="10496" width="8.88671875" style="1"/>
    <col min="10497" max="10497" width="4.109375" style="1" customWidth="1"/>
    <col min="10498" max="10498" width="30.44140625" style="1" customWidth="1"/>
    <col min="10499" max="10499" width="6.6640625" style="1" customWidth="1"/>
    <col min="10500" max="10500" width="10.109375" style="1" customWidth="1"/>
    <col min="10501" max="10501" width="9.88671875" style="1" bestFit="1" customWidth="1"/>
    <col min="10502" max="10502" width="11.5546875" style="1" customWidth="1"/>
    <col min="10503" max="10503" width="9.88671875" style="1" bestFit="1" customWidth="1"/>
    <col min="10504" max="10504" width="11.44140625" style="1" customWidth="1"/>
    <col min="10505" max="10505" width="9.88671875" style="1" bestFit="1" customWidth="1"/>
    <col min="10506" max="10506" width="11.33203125" style="1" customWidth="1"/>
    <col min="10507" max="10507" width="9.88671875" style="1" bestFit="1" customWidth="1"/>
    <col min="10508" max="10508" width="12" style="1" customWidth="1"/>
    <col min="10509" max="10509" width="9.88671875" style="1" customWidth="1"/>
    <col min="10510" max="10510" width="11.88671875" style="1" customWidth="1"/>
    <col min="10511" max="10511" width="9.88671875" style="1" bestFit="1" customWidth="1"/>
    <col min="10512" max="10512" width="8.33203125" style="1" bestFit="1" customWidth="1"/>
    <col min="10513" max="10513" width="11.5546875" style="1" customWidth="1"/>
    <col min="10514" max="10514" width="10" style="1" customWidth="1"/>
    <col min="10515" max="10515" width="12.44140625" style="1" customWidth="1"/>
    <col min="10516" max="10516" width="11" style="1" customWidth="1"/>
    <col min="10517" max="10752" width="8.88671875" style="1"/>
    <col min="10753" max="10753" width="4.109375" style="1" customWidth="1"/>
    <col min="10754" max="10754" width="30.44140625" style="1" customWidth="1"/>
    <col min="10755" max="10755" width="6.6640625" style="1" customWidth="1"/>
    <col min="10756" max="10756" width="10.109375" style="1" customWidth="1"/>
    <col min="10757" max="10757" width="9.88671875" style="1" bestFit="1" customWidth="1"/>
    <col min="10758" max="10758" width="11.5546875" style="1" customWidth="1"/>
    <col min="10759" max="10759" width="9.88671875" style="1" bestFit="1" customWidth="1"/>
    <col min="10760" max="10760" width="11.44140625" style="1" customWidth="1"/>
    <col min="10761" max="10761" width="9.88671875" style="1" bestFit="1" customWidth="1"/>
    <col min="10762" max="10762" width="11.33203125" style="1" customWidth="1"/>
    <col min="10763" max="10763" width="9.88671875" style="1" bestFit="1" customWidth="1"/>
    <col min="10764" max="10764" width="12" style="1" customWidth="1"/>
    <col min="10765" max="10765" width="9.88671875" style="1" customWidth="1"/>
    <col min="10766" max="10766" width="11.88671875" style="1" customWidth="1"/>
    <col min="10767" max="10767" width="9.88671875" style="1" bestFit="1" customWidth="1"/>
    <col min="10768" max="10768" width="8.33203125" style="1" bestFit="1" customWidth="1"/>
    <col min="10769" max="10769" width="11.5546875" style="1" customWidth="1"/>
    <col min="10770" max="10770" width="10" style="1" customWidth="1"/>
    <col min="10771" max="10771" width="12.44140625" style="1" customWidth="1"/>
    <col min="10772" max="10772" width="11" style="1" customWidth="1"/>
    <col min="10773" max="11008" width="8.88671875" style="1"/>
    <col min="11009" max="11009" width="4.109375" style="1" customWidth="1"/>
    <col min="11010" max="11010" width="30.44140625" style="1" customWidth="1"/>
    <col min="11011" max="11011" width="6.6640625" style="1" customWidth="1"/>
    <col min="11012" max="11012" width="10.109375" style="1" customWidth="1"/>
    <col min="11013" max="11013" width="9.88671875" style="1" bestFit="1" customWidth="1"/>
    <col min="11014" max="11014" width="11.5546875" style="1" customWidth="1"/>
    <col min="11015" max="11015" width="9.88671875" style="1" bestFit="1" customWidth="1"/>
    <col min="11016" max="11016" width="11.44140625" style="1" customWidth="1"/>
    <col min="11017" max="11017" width="9.88671875" style="1" bestFit="1" customWidth="1"/>
    <col min="11018" max="11018" width="11.33203125" style="1" customWidth="1"/>
    <col min="11019" max="11019" width="9.88671875" style="1" bestFit="1" customWidth="1"/>
    <col min="11020" max="11020" width="12" style="1" customWidth="1"/>
    <col min="11021" max="11021" width="9.88671875" style="1" customWidth="1"/>
    <col min="11022" max="11022" width="11.88671875" style="1" customWidth="1"/>
    <col min="11023" max="11023" width="9.88671875" style="1" bestFit="1" customWidth="1"/>
    <col min="11024" max="11024" width="8.33203125" style="1" bestFit="1" customWidth="1"/>
    <col min="11025" max="11025" width="11.5546875" style="1" customWidth="1"/>
    <col min="11026" max="11026" width="10" style="1" customWidth="1"/>
    <col min="11027" max="11027" width="12.44140625" style="1" customWidth="1"/>
    <col min="11028" max="11028" width="11" style="1" customWidth="1"/>
    <col min="11029" max="11264" width="8.88671875" style="1"/>
    <col min="11265" max="11265" width="4.109375" style="1" customWidth="1"/>
    <col min="11266" max="11266" width="30.44140625" style="1" customWidth="1"/>
    <col min="11267" max="11267" width="6.6640625" style="1" customWidth="1"/>
    <col min="11268" max="11268" width="10.109375" style="1" customWidth="1"/>
    <col min="11269" max="11269" width="9.88671875" style="1" bestFit="1" customWidth="1"/>
    <col min="11270" max="11270" width="11.5546875" style="1" customWidth="1"/>
    <col min="11271" max="11271" width="9.88671875" style="1" bestFit="1" customWidth="1"/>
    <col min="11272" max="11272" width="11.44140625" style="1" customWidth="1"/>
    <col min="11273" max="11273" width="9.88671875" style="1" bestFit="1" customWidth="1"/>
    <col min="11274" max="11274" width="11.33203125" style="1" customWidth="1"/>
    <col min="11275" max="11275" width="9.88671875" style="1" bestFit="1" customWidth="1"/>
    <col min="11276" max="11276" width="12" style="1" customWidth="1"/>
    <col min="11277" max="11277" width="9.88671875" style="1" customWidth="1"/>
    <col min="11278" max="11278" width="11.88671875" style="1" customWidth="1"/>
    <col min="11279" max="11279" width="9.88671875" style="1" bestFit="1" customWidth="1"/>
    <col min="11280" max="11280" width="8.33203125" style="1" bestFit="1" customWidth="1"/>
    <col min="11281" max="11281" width="11.5546875" style="1" customWidth="1"/>
    <col min="11282" max="11282" width="10" style="1" customWidth="1"/>
    <col min="11283" max="11283" width="12.44140625" style="1" customWidth="1"/>
    <col min="11284" max="11284" width="11" style="1" customWidth="1"/>
    <col min="11285" max="11520" width="8.88671875" style="1"/>
    <col min="11521" max="11521" width="4.109375" style="1" customWidth="1"/>
    <col min="11522" max="11522" width="30.44140625" style="1" customWidth="1"/>
    <col min="11523" max="11523" width="6.6640625" style="1" customWidth="1"/>
    <col min="11524" max="11524" width="10.109375" style="1" customWidth="1"/>
    <col min="11525" max="11525" width="9.88671875" style="1" bestFit="1" customWidth="1"/>
    <col min="11526" max="11526" width="11.5546875" style="1" customWidth="1"/>
    <col min="11527" max="11527" width="9.88671875" style="1" bestFit="1" customWidth="1"/>
    <col min="11528" max="11528" width="11.44140625" style="1" customWidth="1"/>
    <col min="11529" max="11529" width="9.88671875" style="1" bestFit="1" customWidth="1"/>
    <col min="11530" max="11530" width="11.33203125" style="1" customWidth="1"/>
    <col min="11531" max="11531" width="9.88671875" style="1" bestFit="1" customWidth="1"/>
    <col min="11532" max="11532" width="12" style="1" customWidth="1"/>
    <col min="11533" max="11533" width="9.88671875" style="1" customWidth="1"/>
    <col min="11534" max="11534" width="11.88671875" style="1" customWidth="1"/>
    <col min="11535" max="11535" width="9.88671875" style="1" bestFit="1" customWidth="1"/>
    <col min="11536" max="11536" width="8.33203125" style="1" bestFit="1" customWidth="1"/>
    <col min="11537" max="11537" width="11.5546875" style="1" customWidth="1"/>
    <col min="11538" max="11538" width="10" style="1" customWidth="1"/>
    <col min="11539" max="11539" width="12.44140625" style="1" customWidth="1"/>
    <col min="11540" max="11540" width="11" style="1" customWidth="1"/>
    <col min="11541" max="11776" width="8.88671875" style="1"/>
    <col min="11777" max="11777" width="4.109375" style="1" customWidth="1"/>
    <col min="11778" max="11778" width="30.44140625" style="1" customWidth="1"/>
    <col min="11779" max="11779" width="6.6640625" style="1" customWidth="1"/>
    <col min="11780" max="11780" width="10.109375" style="1" customWidth="1"/>
    <col min="11781" max="11781" width="9.88671875" style="1" bestFit="1" customWidth="1"/>
    <col min="11782" max="11782" width="11.5546875" style="1" customWidth="1"/>
    <col min="11783" max="11783" width="9.88671875" style="1" bestFit="1" customWidth="1"/>
    <col min="11784" max="11784" width="11.44140625" style="1" customWidth="1"/>
    <col min="11785" max="11785" width="9.88671875" style="1" bestFit="1" customWidth="1"/>
    <col min="11786" max="11786" width="11.33203125" style="1" customWidth="1"/>
    <col min="11787" max="11787" width="9.88671875" style="1" bestFit="1" customWidth="1"/>
    <col min="11788" max="11788" width="12" style="1" customWidth="1"/>
    <col min="11789" max="11789" width="9.88671875" style="1" customWidth="1"/>
    <col min="11790" max="11790" width="11.88671875" style="1" customWidth="1"/>
    <col min="11791" max="11791" width="9.88671875" style="1" bestFit="1" customWidth="1"/>
    <col min="11792" max="11792" width="8.33203125" style="1" bestFit="1" customWidth="1"/>
    <col min="11793" max="11793" width="11.5546875" style="1" customWidth="1"/>
    <col min="11794" max="11794" width="10" style="1" customWidth="1"/>
    <col min="11795" max="11795" width="12.44140625" style="1" customWidth="1"/>
    <col min="11796" max="11796" width="11" style="1" customWidth="1"/>
    <col min="11797" max="12032" width="8.88671875" style="1"/>
    <col min="12033" max="12033" width="4.109375" style="1" customWidth="1"/>
    <col min="12034" max="12034" width="30.44140625" style="1" customWidth="1"/>
    <col min="12035" max="12035" width="6.6640625" style="1" customWidth="1"/>
    <col min="12036" max="12036" width="10.109375" style="1" customWidth="1"/>
    <col min="12037" max="12037" width="9.88671875" style="1" bestFit="1" customWidth="1"/>
    <col min="12038" max="12038" width="11.5546875" style="1" customWidth="1"/>
    <col min="12039" max="12039" width="9.88671875" style="1" bestFit="1" customWidth="1"/>
    <col min="12040" max="12040" width="11.44140625" style="1" customWidth="1"/>
    <col min="12041" max="12041" width="9.88671875" style="1" bestFit="1" customWidth="1"/>
    <col min="12042" max="12042" width="11.33203125" style="1" customWidth="1"/>
    <col min="12043" max="12043" width="9.88671875" style="1" bestFit="1" customWidth="1"/>
    <col min="12044" max="12044" width="12" style="1" customWidth="1"/>
    <col min="12045" max="12045" width="9.88671875" style="1" customWidth="1"/>
    <col min="12046" max="12046" width="11.88671875" style="1" customWidth="1"/>
    <col min="12047" max="12047" width="9.88671875" style="1" bestFit="1" customWidth="1"/>
    <col min="12048" max="12048" width="8.33203125" style="1" bestFit="1" customWidth="1"/>
    <col min="12049" max="12049" width="11.5546875" style="1" customWidth="1"/>
    <col min="12050" max="12050" width="10" style="1" customWidth="1"/>
    <col min="12051" max="12051" width="12.44140625" style="1" customWidth="1"/>
    <col min="12052" max="12052" width="11" style="1" customWidth="1"/>
    <col min="12053" max="12288" width="8.88671875" style="1"/>
    <col min="12289" max="12289" width="4.109375" style="1" customWidth="1"/>
    <col min="12290" max="12290" width="30.44140625" style="1" customWidth="1"/>
    <col min="12291" max="12291" width="6.6640625" style="1" customWidth="1"/>
    <col min="12292" max="12292" width="10.109375" style="1" customWidth="1"/>
    <col min="12293" max="12293" width="9.88671875" style="1" bestFit="1" customWidth="1"/>
    <col min="12294" max="12294" width="11.5546875" style="1" customWidth="1"/>
    <col min="12295" max="12295" width="9.88671875" style="1" bestFit="1" customWidth="1"/>
    <col min="12296" max="12296" width="11.44140625" style="1" customWidth="1"/>
    <col min="12297" max="12297" width="9.88671875" style="1" bestFit="1" customWidth="1"/>
    <col min="12298" max="12298" width="11.33203125" style="1" customWidth="1"/>
    <col min="12299" max="12299" width="9.88671875" style="1" bestFit="1" customWidth="1"/>
    <col min="12300" max="12300" width="12" style="1" customWidth="1"/>
    <col min="12301" max="12301" width="9.88671875" style="1" customWidth="1"/>
    <col min="12302" max="12302" width="11.88671875" style="1" customWidth="1"/>
    <col min="12303" max="12303" width="9.88671875" style="1" bestFit="1" customWidth="1"/>
    <col min="12304" max="12304" width="8.33203125" style="1" bestFit="1" customWidth="1"/>
    <col min="12305" max="12305" width="11.5546875" style="1" customWidth="1"/>
    <col min="12306" max="12306" width="10" style="1" customWidth="1"/>
    <col min="12307" max="12307" width="12.44140625" style="1" customWidth="1"/>
    <col min="12308" max="12308" width="11" style="1" customWidth="1"/>
    <col min="12309" max="12544" width="8.88671875" style="1"/>
    <col min="12545" max="12545" width="4.109375" style="1" customWidth="1"/>
    <col min="12546" max="12546" width="30.44140625" style="1" customWidth="1"/>
    <col min="12547" max="12547" width="6.6640625" style="1" customWidth="1"/>
    <col min="12548" max="12548" width="10.109375" style="1" customWidth="1"/>
    <col min="12549" max="12549" width="9.88671875" style="1" bestFit="1" customWidth="1"/>
    <col min="12550" max="12550" width="11.5546875" style="1" customWidth="1"/>
    <col min="12551" max="12551" width="9.88671875" style="1" bestFit="1" customWidth="1"/>
    <col min="12552" max="12552" width="11.44140625" style="1" customWidth="1"/>
    <col min="12553" max="12553" width="9.88671875" style="1" bestFit="1" customWidth="1"/>
    <col min="12554" max="12554" width="11.33203125" style="1" customWidth="1"/>
    <col min="12555" max="12555" width="9.88671875" style="1" bestFit="1" customWidth="1"/>
    <col min="12556" max="12556" width="12" style="1" customWidth="1"/>
    <col min="12557" max="12557" width="9.88671875" style="1" customWidth="1"/>
    <col min="12558" max="12558" width="11.88671875" style="1" customWidth="1"/>
    <col min="12559" max="12559" width="9.88671875" style="1" bestFit="1" customWidth="1"/>
    <col min="12560" max="12560" width="8.33203125" style="1" bestFit="1" customWidth="1"/>
    <col min="12561" max="12561" width="11.5546875" style="1" customWidth="1"/>
    <col min="12562" max="12562" width="10" style="1" customWidth="1"/>
    <col min="12563" max="12563" width="12.44140625" style="1" customWidth="1"/>
    <col min="12564" max="12564" width="11" style="1" customWidth="1"/>
    <col min="12565" max="12800" width="8.88671875" style="1"/>
    <col min="12801" max="12801" width="4.109375" style="1" customWidth="1"/>
    <col min="12802" max="12802" width="30.44140625" style="1" customWidth="1"/>
    <col min="12803" max="12803" width="6.6640625" style="1" customWidth="1"/>
    <col min="12804" max="12804" width="10.109375" style="1" customWidth="1"/>
    <col min="12805" max="12805" width="9.88671875" style="1" bestFit="1" customWidth="1"/>
    <col min="12806" max="12806" width="11.5546875" style="1" customWidth="1"/>
    <col min="12807" max="12807" width="9.88671875" style="1" bestFit="1" customWidth="1"/>
    <col min="12808" max="12808" width="11.44140625" style="1" customWidth="1"/>
    <col min="12809" max="12809" width="9.88671875" style="1" bestFit="1" customWidth="1"/>
    <col min="12810" max="12810" width="11.33203125" style="1" customWidth="1"/>
    <col min="12811" max="12811" width="9.88671875" style="1" bestFit="1" customWidth="1"/>
    <col min="12812" max="12812" width="12" style="1" customWidth="1"/>
    <col min="12813" max="12813" width="9.88671875" style="1" customWidth="1"/>
    <col min="12814" max="12814" width="11.88671875" style="1" customWidth="1"/>
    <col min="12815" max="12815" width="9.88671875" style="1" bestFit="1" customWidth="1"/>
    <col min="12816" max="12816" width="8.33203125" style="1" bestFit="1" customWidth="1"/>
    <col min="12817" max="12817" width="11.5546875" style="1" customWidth="1"/>
    <col min="12818" max="12818" width="10" style="1" customWidth="1"/>
    <col min="12819" max="12819" width="12.44140625" style="1" customWidth="1"/>
    <col min="12820" max="12820" width="11" style="1" customWidth="1"/>
    <col min="12821" max="13056" width="8.88671875" style="1"/>
    <col min="13057" max="13057" width="4.109375" style="1" customWidth="1"/>
    <col min="13058" max="13058" width="30.44140625" style="1" customWidth="1"/>
    <col min="13059" max="13059" width="6.6640625" style="1" customWidth="1"/>
    <col min="13060" max="13060" width="10.109375" style="1" customWidth="1"/>
    <col min="13061" max="13061" width="9.88671875" style="1" bestFit="1" customWidth="1"/>
    <col min="13062" max="13062" width="11.5546875" style="1" customWidth="1"/>
    <col min="13063" max="13063" width="9.88671875" style="1" bestFit="1" customWidth="1"/>
    <col min="13064" max="13064" width="11.44140625" style="1" customWidth="1"/>
    <col min="13065" max="13065" width="9.88671875" style="1" bestFit="1" customWidth="1"/>
    <col min="13066" max="13066" width="11.33203125" style="1" customWidth="1"/>
    <col min="13067" max="13067" width="9.88671875" style="1" bestFit="1" customWidth="1"/>
    <col min="13068" max="13068" width="12" style="1" customWidth="1"/>
    <col min="13069" max="13069" width="9.88671875" style="1" customWidth="1"/>
    <col min="13070" max="13070" width="11.88671875" style="1" customWidth="1"/>
    <col min="13071" max="13071" width="9.88671875" style="1" bestFit="1" customWidth="1"/>
    <col min="13072" max="13072" width="8.33203125" style="1" bestFit="1" customWidth="1"/>
    <col min="13073" max="13073" width="11.5546875" style="1" customWidth="1"/>
    <col min="13074" max="13074" width="10" style="1" customWidth="1"/>
    <col min="13075" max="13075" width="12.44140625" style="1" customWidth="1"/>
    <col min="13076" max="13076" width="11" style="1" customWidth="1"/>
    <col min="13077" max="13312" width="8.88671875" style="1"/>
    <col min="13313" max="13313" width="4.109375" style="1" customWidth="1"/>
    <col min="13314" max="13314" width="30.44140625" style="1" customWidth="1"/>
    <col min="13315" max="13315" width="6.6640625" style="1" customWidth="1"/>
    <col min="13316" max="13316" width="10.109375" style="1" customWidth="1"/>
    <col min="13317" max="13317" width="9.88671875" style="1" bestFit="1" customWidth="1"/>
    <col min="13318" max="13318" width="11.5546875" style="1" customWidth="1"/>
    <col min="13319" max="13319" width="9.88671875" style="1" bestFit="1" customWidth="1"/>
    <col min="13320" max="13320" width="11.44140625" style="1" customWidth="1"/>
    <col min="13321" max="13321" width="9.88671875" style="1" bestFit="1" customWidth="1"/>
    <col min="13322" max="13322" width="11.33203125" style="1" customWidth="1"/>
    <col min="13323" max="13323" width="9.88671875" style="1" bestFit="1" customWidth="1"/>
    <col min="13324" max="13324" width="12" style="1" customWidth="1"/>
    <col min="13325" max="13325" width="9.88671875" style="1" customWidth="1"/>
    <col min="13326" max="13326" width="11.88671875" style="1" customWidth="1"/>
    <col min="13327" max="13327" width="9.88671875" style="1" bestFit="1" customWidth="1"/>
    <col min="13328" max="13328" width="8.33203125" style="1" bestFit="1" customWidth="1"/>
    <col min="13329" max="13329" width="11.5546875" style="1" customWidth="1"/>
    <col min="13330" max="13330" width="10" style="1" customWidth="1"/>
    <col min="13331" max="13331" width="12.44140625" style="1" customWidth="1"/>
    <col min="13332" max="13332" width="11" style="1" customWidth="1"/>
    <col min="13333" max="13568" width="8.88671875" style="1"/>
    <col min="13569" max="13569" width="4.109375" style="1" customWidth="1"/>
    <col min="13570" max="13570" width="30.44140625" style="1" customWidth="1"/>
    <col min="13571" max="13571" width="6.6640625" style="1" customWidth="1"/>
    <col min="13572" max="13572" width="10.109375" style="1" customWidth="1"/>
    <col min="13573" max="13573" width="9.88671875" style="1" bestFit="1" customWidth="1"/>
    <col min="13574" max="13574" width="11.5546875" style="1" customWidth="1"/>
    <col min="13575" max="13575" width="9.88671875" style="1" bestFit="1" customWidth="1"/>
    <col min="13576" max="13576" width="11.44140625" style="1" customWidth="1"/>
    <col min="13577" max="13577" width="9.88671875" style="1" bestFit="1" customWidth="1"/>
    <col min="13578" max="13578" width="11.33203125" style="1" customWidth="1"/>
    <col min="13579" max="13579" width="9.88671875" style="1" bestFit="1" customWidth="1"/>
    <col min="13580" max="13580" width="12" style="1" customWidth="1"/>
    <col min="13581" max="13581" width="9.88671875" style="1" customWidth="1"/>
    <col min="13582" max="13582" width="11.88671875" style="1" customWidth="1"/>
    <col min="13583" max="13583" width="9.88671875" style="1" bestFit="1" customWidth="1"/>
    <col min="13584" max="13584" width="8.33203125" style="1" bestFit="1" customWidth="1"/>
    <col min="13585" max="13585" width="11.5546875" style="1" customWidth="1"/>
    <col min="13586" max="13586" width="10" style="1" customWidth="1"/>
    <col min="13587" max="13587" width="12.44140625" style="1" customWidth="1"/>
    <col min="13588" max="13588" width="11" style="1" customWidth="1"/>
    <col min="13589" max="13824" width="8.88671875" style="1"/>
    <col min="13825" max="13825" width="4.109375" style="1" customWidth="1"/>
    <col min="13826" max="13826" width="30.44140625" style="1" customWidth="1"/>
    <col min="13827" max="13827" width="6.6640625" style="1" customWidth="1"/>
    <col min="13828" max="13828" width="10.109375" style="1" customWidth="1"/>
    <col min="13829" max="13829" width="9.88671875" style="1" bestFit="1" customWidth="1"/>
    <col min="13830" max="13830" width="11.5546875" style="1" customWidth="1"/>
    <col min="13831" max="13831" width="9.88671875" style="1" bestFit="1" customWidth="1"/>
    <col min="13832" max="13832" width="11.44140625" style="1" customWidth="1"/>
    <col min="13833" max="13833" width="9.88671875" style="1" bestFit="1" customWidth="1"/>
    <col min="13834" max="13834" width="11.33203125" style="1" customWidth="1"/>
    <col min="13835" max="13835" width="9.88671875" style="1" bestFit="1" customWidth="1"/>
    <col min="13836" max="13836" width="12" style="1" customWidth="1"/>
    <col min="13837" max="13837" width="9.88671875" style="1" customWidth="1"/>
    <col min="13838" max="13838" width="11.88671875" style="1" customWidth="1"/>
    <col min="13839" max="13839" width="9.88671875" style="1" bestFit="1" customWidth="1"/>
    <col min="13840" max="13840" width="8.33203125" style="1" bestFit="1" customWidth="1"/>
    <col min="13841" max="13841" width="11.5546875" style="1" customWidth="1"/>
    <col min="13842" max="13842" width="10" style="1" customWidth="1"/>
    <col min="13843" max="13843" width="12.44140625" style="1" customWidth="1"/>
    <col min="13844" max="13844" width="11" style="1" customWidth="1"/>
    <col min="13845" max="14080" width="8.88671875" style="1"/>
    <col min="14081" max="14081" width="4.109375" style="1" customWidth="1"/>
    <col min="14082" max="14082" width="30.44140625" style="1" customWidth="1"/>
    <col min="14083" max="14083" width="6.6640625" style="1" customWidth="1"/>
    <col min="14084" max="14084" width="10.109375" style="1" customWidth="1"/>
    <col min="14085" max="14085" width="9.88671875" style="1" bestFit="1" customWidth="1"/>
    <col min="14086" max="14086" width="11.5546875" style="1" customWidth="1"/>
    <col min="14087" max="14087" width="9.88671875" style="1" bestFit="1" customWidth="1"/>
    <col min="14088" max="14088" width="11.44140625" style="1" customWidth="1"/>
    <col min="14089" max="14089" width="9.88671875" style="1" bestFit="1" customWidth="1"/>
    <col min="14090" max="14090" width="11.33203125" style="1" customWidth="1"/>
    <col min="14091" max="14091" width="9.88671875" style="1" bestFit="1" customWidth="1"/>
    <col min="14092" max="14092" width="12" style="1" customWidth="1"/>
    <col min="14093" max="14093" width="9.88671875" style="1" customWidth="1"/>
    <col min="14094" max="14094" width="11.88671875" style="1" customWidth="1"/>
    <col min="14095" max="14095" width="9.88671875" style="1" bestFit="1" customWidth="1"/>
    <col min="14096" max="14096" width="8.33203125" style="1" bestFit="1" customWidth="1"/>
    <col min="14097" max="14097" width="11.5546875" style="1" customWidth="1"/>
    <col min="14098" max="14098" width="10" style="1" customWidth="1"/>
    <col min="14099" max="14099" width="12.44140625" style="1" customWidth="1"/>
    <col min="14100" max="14100" width="11" style="1" customWidth="1"/>
    <col min="14101" max="14336" width="8.88671875" style="1"/>
    <col min="14337" max="14337" width="4.109375" style="1" customWidth="1"/>
    <col min="14338" max="14338" width="30.44140625" style="1" customWidth="1"/>
    <col min="14339" max="14339" width="6.6640625" style="1" customWidth="1"/>
    <col min="14340" max="14340" width="10.109375" style="1" customWidth="1"/>
    <col min="14341" max="14341" width="9.88671875" style="1" bestFit="1" customWidth="1"/>
    <col min="14342" max="14342" width="11.5546875" style="1" customWidth="1"/>
    <col min="14343" max="14343" width="9.88671875" style="1" bestFit="1" customWidth="1"/>
    <col min="14344" max="14344" width="11.44140625" style="1" customWidth="1"/>
    <col min="14345" max="14345" width="9.88671875" style="1" bestFit="1" customWidth="1"/>
    <col min="14346" max="14346" width="11.33203125" style="1" customWidth="1"/>
    <col min="14347" max="14347" width="9.88671875" style="1" bestFit="1" customWidth="1"/>
    <col min="14348" max="14348" width="12" style="1" customWidth="1"/>
    <col min="14349" max="14349" width="9.88671875" style="1" customWidth="1"/>
    <col min="14350" max="14350" width="11.88671875" style="1" customWidth="1"/>
    <col min="14351" max="14351" width="9.88671875" style="1" bestFit="1" customWidth="1"/>
    <col min="14352" max="14352" width="8.33203125" style="1" bestFit="1" customWidth="1"/>
    <col min="14353" max="14353" width="11.5546875" style="1" customWidth="1"/>
    <col min="14354" max="14354" width="10" style="1" customWidth="1"/>
    <col min="14355" max="14355" width="12.44140625" style="1" customWidth="1"/>
    <col min="14356" max="14356" width="11" style="1" customWidth="1"/>
    <col min="14357" max="14592" width="8.88671875" style="1"/>
    <col min="14593" max="14593" width="4.109375" style="1" customWidth="1"/>
    <col min="14594" max="14594" width="30.44140625" style="1" customWidth="1"/>
    <col min="14595" max="14595" width="6.6640625" style="1" customWidth="1"/>
    <col min="14596" max="14596" width="10.109375" style="1" customWidth="1"/>
    <col min="14597" max="14597" width="9.88671875" style="1" bestFit="1" customWidth="1"/>
    <col min="14598" max="14598" width="11.5546875" style="1" customWidth="1"/>
    <col min="14599" max="14599" width="9.88671875" style="1" bestFit="1" customWidth="1"/>
    <col min="14600" max="14600" width="11.44140625" style="1" customWidth="1"/>
    <col min="14601" max="14601" width="9.88671875" style="1" bestFit="1" customWidth="1"/>
    <col min="14602" max="14602" width="11.33203125" style="1" customWidth="1"/>
    <col min="14603" max="14603" width="9.88671875" style="1" bestFit="1" customWidth="1"/>
    <col min="14604" max="14604" width="12" style="1" customWidth="1"/>
    <col min="14605" max="14605" width="9.88671875" style="1" customWidth="1"/>
    <col min="14606" max="14606" width="11.88671875" style="1" customWidth="1"/>
    <col min="14607" max="14607" width="9.88671875" style="1" bestFit="1" customWidth="1"/>
    <col min="14608" max="14608" width="8.33203125" style="1" bestFit="1" customWidth="1"/>
    <col min="14609" max="14609" width="11.5546875" style="1" customWidth="1"/>
    <col min="14610" max="14610" width="10" style="1" customWidth="1"/>
    <col min="14611" max="14611" width="12.44140625" style="1" customWidth="1"/>
    <col min="14612" max="14612" width="11" style="1" customWidth="1"/>
    <col min="14613" max="14848" width="8.88671875" style="1"/>
    <col min="14849" max="14849" width="4.109375" style="1" customWidth="1"/>
    <col min="14850" max="14850" width="30.44140625" style="1" customWidth="1"/>
    <col min="14851" max="14851" width="6.6640625" style="1" customWidth="1"/>
    <col min="14852" max="14852" width="10.109375" style="1" customWidth="1"/>
    <col min="14853" max="14853" width="9.88671875" style="1" bestFit="1" customWidth="1"/>
    <col min="14854" max="14854" width="11.5546875" style="1" customWidth="1"/>
    <col min="14855" max="14855" width="9.88671875" style="1" bestFit="1" customWidth="1"/>
    <col min="14856" max="14856" width="11.44140625" style="1" customWidth="1"/>
    <col min="14857" max="14857" width="9.88671875" style="1" bestFit="1" customWidth="1"/>
    <col min="14858" max="14858" width="11.33203125" style="1" customWidth="1"/>
    <col min="14859" max="14859" width="9.88671875" style="1" bestFit="1" customWidth="1"/>
    <col min="14860" max="14860" width="12" style="1" customWidth="1"/>
    <col min="14861" max="14861" width="9.88671875" style="1" customWidth="1"/>
    <col min="14862" max="14862" width="11.88671875" style="1" customWidth="1"/>
    <col min="14863" max="14863" width="9.88671875" style="1" bestFit="1" customWidth="1"/>
    <col min="14864" max="14864" width="8.33203125" style="1" bestFit="1" customWidth="1"/>
    <col min="14865" max="14865" width="11.5546875" style="1" customWidth="1"/>
    <col min="14866" max="14866" width="10" style="1" customWidth="1"/>
    <col min="14867" max="14867" width="12.44140625" style="1" customWidth="1"/>
    <col min="14868" max="14868" width="11" style="1" customWidth="1"/>
    <col min="14869" max="15104" width="8.88671875" style="1"/>
    <col min="15105" max="15105" width="4.109375" style="1" customWidth="1"/>
    <col min="15106" max="15106" width="30.44140625" style="1" customWidth="1"/>
    <col min="15107" max="15107" width="6.6640625" style="1" customWidth="1"/>
    <col min="15108" max="15108" width="10.109375" style="1" customWidth="1"/>
    <col min="15109" max="15109" width="9.88671875" style="1" bestFit="1" customWidth="1"/>
    <col min="15110" max="15110" width="11.5546875" style="1" customWidth="1"/>
    <col min="15111" max="15111" width="9.88671875" style="1" bestFit="1" customWidth="1"/>
    <col min="15112" max="15112" width="11.44140625" style="1" customWidth="1"/>
    <col min="15113" max="15113" width="9.88671875" style="1" bestFit="1" customWidth="1"/>
    <col min="15114" max="15114" width="11.33203125" style="1" customWidth="1"/>
    <col min="15115" max="15115" width="9.88671875" style="1" bestFit="1" customWidth="1"/>
    <col min="15116" max="15116" width="12" style="1" customWidth="1"/>
    <col min="15117" max="15117" width="9.88671875" style="1" customWidth="1"/>
    <col min="15118" max="15118" width="11.88671875" style="1" customWidth="1"/>
    <col min="15119" max="15119" width="9.88671875" style="1" bestFit="1" customWidth="1"/>
    <col min="15120" max="15120" width="8.33203125" style="1" bestFit="1" customWidth="1"/>
    <col min="15121" max="15121" width="11.5546875" style="1" customWidth="1"/>
    <col min="15122" max="15122" width="10" style="1" customWidth="1"/>
    <col min="15123" max="15123" width="12.44140625" style="1" customWidth="1"/>
    <col min="15124" max="15124" width="11" style="1" customWidth="1"/>
    <col min="15125" max="15360" width="8.88671875" style="1"/>
    <col min="15361" max="15361" width="4.109375" style="1" customWidth="1"/>
    <col min="15362" max="15362" width="30.44140625" style="1" customWidth="1"/>
    <col min="15363" max="15363" width="6.6640625" style="1" customWidth="1"/>
    <col min="15364" max="15364" width="10.109375" style="1" customWidth="1"/>
    <col min="15365" max="15365" width="9.88671875" style="1" bestFit="1" customWidth="1"/>
    <col min="15366" max="15366" width="11.5546875" style="1" customWidth="1"/>
    <col min="15367" max="15367" width="9.88671875" style="1" bestFit="1" customWidth="1"/>
    <col min="15368" max="15368" width="11.44140625" style="1" customWidth="1"/>
    <col min="15369" max="15369" width="9.88671875" style="1" bestFit="1" customWidth="1"/>
    <col min="15370" max="15370" width="11.33203125" style="1" customWidth="1"/>
    <col min="15371" max="15371" width="9.88671875" style="1" bestFit="1" customWidth="1"/>
    <col min="15372" max="15372" width="12" style="1" customWidth="1"/>
    <col min="15373" max="15373" width="9.88671875" style="1" customWidth="1"/>
    <col min="15374" max="15374" width="11.88671875" style="1" customWidth="1"/>
    <col min="15375" max="15375" width="9.88671875" style="1" bestFit="1" customWidth="1"/>
    <col min="15376" max="15376" width="8.33203125" style="1" bestFit="1" customWidth="1"/>
    <col min="15377" max="15377" width="11.5546875" style="1" customWidth="1"/>
    <col min="15378" max="15378" width="10" style="1" customWidth="1"/>
    <col min="15379" max="15379" width="12.44140625" style="1" customWidth="1"/>
    <col min="15380" max="15380" width="11" style="1" customWidth="1"/>
    <col min="15381" max="15616" width="8.88671875" style="1"/>
    <col min="15617" max="15617" width="4.109375" style="1" customWidth="1"/>
    <col min="15618" max="15618" width="30.44140625" style="1" customWidth="1"/>
    <col min="15619" max="15619" width="6.6640625" style="1" customWidth="1"/>
    <col min="15620" max="15620" width="10.109375" style="1" customWidth="1"/>
    <col min="15621" max="15621" width="9.88671875" style="1" bestFit="1" customWidth="1"/>
    <col min="15622" max="15622" width="11.5546875" style="1" customWidth="1"/>
    <col min="15623" max="15623" width="9.88671875" style="1" bestFit="1" customWidth="1"/>
    <col min="15624" max="15624" width="11.44140625" style="1" customWidth="1"/>
    <col min="15625" max="15625" width="9.88671875" style="1" bestFit="1" customWidth="1"/>
    <col min="15626" max="15626" width="11.33203125" style="1" customWidth="1"/>
    <col min="15627" max="15627" width="9.88671875" style="1" bestFit="1" customWidth="1"/>
    <col min="15628" max="15628" width="12" style="1" customWidth="1"/>
    <col min="15629" max="15629" width="9.88671875" style="1" customWidth="1"/>
    <col min="15630" max="15630" width="11.88671875" style="1" customWidth="1"/>
    <col min="15631" max="15631" width="9.88671875" style="1" bestFit="1" customWidth="1"/>
    <col min="15632" max="15632" width="8.33203125" style="1" bestFit="1" customWidth="1"/>
    <col min="15633" max="15633" width="11.5546875" style="1" customWidth="1"/>
    <col min="15634" max="15634" width="10" style="1" customWidth="1"/>
    <col min="15635" max="15635" width="12.44140625" style="1" customWidth="1"/>
    <col min="15636" max="15636" width="11" style="1" customWidth="1"/>
    <col min="15637" max="15872" width="8.88671875" style="1"/>
    <col min="15873" max="15873" width="4.109375" style="1" customWidth="1"/>
    <col min="15874" max="15874" width="30.44140625" style="1" customWidth="1"/>
    <col min="15875" max="15875" width="6.6640625" style="1" customWidth="1"/>
    <col min="15876" max="15876" width="10.109375" style="1" customWidth="1"/>
    <col min="15877" max="15877" width="9.88671875" style="1" bestFit="1" customWidth="1"/>
    <col min="15878" max="15878" width="11.5546875" style="1" customWidth="1"/>
    <col min="15879" max="15879" width="9.88671875" style="1" bestFit="1" customWidth="1"/>
    <col min="15880" max="15880" width="11.44140625" style="1" customWidth="1"/>
    <col min="15881" max="15881" width="9.88671875" style="1" bestFit="1" customWidth="1"/>
    <col min="15882" max="15882" width="11.33203125" style="1" customWidth="1"/>
    <col min="15883" max="15883" width="9.88671875" style="1" bestFit="1" customWidth="1"/>
    <col min="15884" max="15884" width="12" style="1" customWidth="1"/>
    <col min="15885" max="15885" width="9.88671875" style="1" customWidth="1"/>
    <col min="15886" max="15886" width="11.88671875" style="1" customWidth="1"/>
    <col min="15887" max="15887" width="9.88671875" style="1" bestFit="1" customWidth="1"/>
    <col min="15888" max="15888" width="8.33203125" style="1" bestFit="1" customWidth="1"/>
    <col min="15889" max="15889" width="11.5546875" style="1" customWidth="1"/>
    <col min="15890" max="15890" width="10" style="1" customWidth="1"/>
    <col min="15891" max="15891" width="12.44140625" style="1" customWidth="1"/>
    <col min="15892" max="15892" width="11" style="1" customWidth="1"/>
    <col min="15893" max="16128" width="8.88671875" style="1"/>
    <col min="16129" max="16129" width="4.109375" style="1" customWidth="1"/>
    <col min="16130" max="16130" width="30.44140625" style="1" customWidth="1"/>
    <col min="16131" max="16131" width="6.6640625" style="1" customWidth="1"/>
    <col min="16132" max="16132" width="10.109375" style="1" customWidth="1"/>
    <col min="16133" max="16133" width="9.88671875" style="1" bestFit="1" customWidth="1"/>
    <col min="16134" max="16134" width="11.5546875" style="1" customWidth="1"/>
    <col min="16135" max="16135" width="9.88671875" style="1" bestFit="1" customWidth="1"/>
    <col min="16136" max="16136" width="11.44140625" style="1" customWidth="1"/>
    <col min="16137" max="16137" width="9.88671875" style="1" bestFit="1" customWidth="1"/>
    <col min="16138" max="16138" width="11.33203125" style="1" customWidth="1"/>
    <col min="16139" max="16139" width="9.88671875" style="1" bestFit="1" customWidth="1"/>
    <col min="16140" max="16140" width="12" style="1" customWidth="1"/>
    <col min="16141" max="16141" width="9.88671875" style="1" customWidth="1"/>
    <col min="16142" max="16142" width="11.88671875" style="1" customWidth="1"/>
    <col min="16143" max="16143" width="9.88671875" style="1" bestFit="1" customWidth="1"/>
    <col min="16144" max="16144" width="8.33203125" style="1" bestFit="1" customWidth="1"/>
    <col min="16145" max="16145" width="11.5546875" style="1" customWidth="1"/>
    <col min="16146" max="16146" width="10" style="1" customWidth="1"/>
    <col min="16147" max="16147" width="12.44140625" style="1" customWidth="1"/>
    <col min="16148" max="16148" width="11" style="1" customWidth="1"/>
    <col min="16149" max="16383" width="8.88671875" style="1"/>
    <col min="16384" max="16384" width="8.88671875" style="1" customWidth="1"/>
  </cols>
  <sheetData>
    <row r="1" spans="1:22" s="3" customFormat="1" ht="12" x14ac:dyDescent="0.3">
      <c r="F1" s="4"/>
      <c r="G1" s="4"/>
      <c r="H1" s="4"/>
      <c r="V1" s="5" t="s">
        <v>0</v>
      </c>
    </row>
    <row r="2" spans="1:22" s="3" customFormat="1" ht="12" x14ac:dyDescent="0.3">
      <c r="F2" s="4"/>
      <c r="G2" s="4"/>
      <c r="H2" s="4"/>
      <c r="V2" s="5" t="s">
        <v>1</v>
      </c>
    </row>
    <row r="3" spans="1:22" s="6" customFormat="1" ht="10.199999999999999" x14ac:dyDescent="0.3"/>
    <row r="4" spans="1:22" ht="15.6" x14ac:dyDescent="0.3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</row>
    <row r="5" spans="1:22" ht="15.6" x14ac:dyDescent="0.3">
      <c r="A5" s="52" t="s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</row>
    <row r="6" spans="1:22" ht="15.6" x14ac:dyDescent="0.3">
      <c r="A6" s="53" t="s">
        <v>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7" customFormat="1" ht="10.199999999999999" x14ac:dyDescent="0.3">
      <c r="T7" s="6"/>
      <c r="U7" s="6"/>
    </row>
    <row r="8" spans="1:22" s="8" customFormat="1" ht="15.75" customHeight="1" x14ac:dyDescent="0.3">
      <c r="A8" s="54" t="s">
        <v>5</v>
      </c>
      <c r="B8" s="54"/>
      <c r="C8" s="54"/>
      <c r="D8" s="54"/>
      <c r="E8" s="55">
        <f>SUMIF(V80,"&gt;0")</f>
        <v>300465.48</v>
      </c>
      <c r="F8" s="55"/>
      <c r="G8" s="56" t="s">
        <v>6</v>
      </c>
      <c r="H8" s="56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0.199999999999999" x14ac:dyDescent="0.3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3">
      <c r="A10" s="57" t="s">
        <v>9</v>
      </c>
      <c r="B10" s="57" t="s">
        <v>34</v>
      </c>
      <c r="C10" s="57" t="s">
        <v>35</v>
      </c>
      <c r="D10" s="57"/>
      <c r="E10" s="58" t="s">
        <v>10</v>
      </c>
      <c r="F10" s="58"/>
      <c r="G10" s="58" t="s">
        <v>11</v>
      </c>
      <c r="H10" s="58"/>
      <c r="I10" s="58" t="s">
        <v>12</v>
      </c>
      <c r="J10" s="58"/>
      <c r="K10" s="58" t="s">
        <v>13</v>
      </c>
      <c r="L10" s="58"/>
      <c r="M10" s="58" t="s">
        <v>14</v>
      </c>
      <c r="N10" s="58"/>
      <c r="O10" s="58" t="s">
        <v>15</v>
      </c>
      <c r="P10" s="58"/>
      <c r="Q10" s="60" t="s">
        <v>16</v>
      </c>
      <c r="R10" s="57" t="s">
        <v>17</v>
      </c>
      <c r="S10" s="57" t="s">
        <v>18</v>
      </c>
      <c r="T10" s="57" t="s">
        <v>19</v>
      </c>
      <c r="U10" s="57" t="s">
        <v>20</v>
      </c>
      <c r="V10" s="60" t="s">
        <v>21</v>
      </c>
    </row>
    <row r="11" spans="1:22" ht="27" customHeight="1" x14ac:dyDescent="0.3">
      <c r="A11" s="57"/>
      <c r="B11" s="57"/>
      <c r="C11" s="57"/>
      <c r="D11" s="57"/>
      <c r="E11" s="59" t="s">
        <v>99</v>
      </c>
      <c r="F11" s="59"/>
      <c r="G11" s="59" t="s">
        <v>100</v>
      </c>
      <c r="H11" s="59"/>
      <c r="I11" s="59" t="s">
        <v>101</v>
      </c>
      <c r="J11" s="59"/>
      <c r="K11" s="59"/>
      <c r="L11" s="59"/>
      <c r="M11" s="59"/>
      <c r="N11" s="59"/>
      <c r="O11" s="59"/>
      <c r="P11" s="59"/>
      <c r="Q11" s="60"/>
      <c r="R11" s="57"/>
      <c r="S11" s="57"/>
      <c r="T11" s="57"/>
      <c r="U11" s="57"/>
      <c r="V11" s="60"/>
    </row>
    <row r="12" spans="1:22" ht="27" customHeight="1" x14ac:dyDescent="0.3">
      <c r="A12" s="57"/>
      <c r="B12" s="57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50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60"/>
      <c r="R12" s="57"/>
      <c r="S12" s="57"/>
      <c r="T12" s="57"/>
      <c r="U12" s="57"/>
      <c r="V12" s="60"/>
    </row>
    <row r="13" spans="1:22" ht="27" customHeight="1" x14ac:dyDescent="0.3">
      <c r="A13" s="43">
        <v>1</v>
      </c>
      <c r="B13" s="42" t="s">
        <v>37</v>
      </c>
      <c r="C13" s="40" t="s">
        <v>38</v>
      </c>
      <c r="D13" s="20">
        <v>499</v>
      </c>
      <c r="E13" s="44">
        <v>477.37</v>
      </c>
      <c r="F13" s="39">
        <f t="shared" ref="F13:F76" si="0">E13*D13</f>
        <v>238207.63</v>
      </c>
      <c r="G13" s="45">
        <v>454.64</v>
      </c>
      <c r="H13" s="48">
        <f t="shared" ref="H13:H76" si="1">G13*D13</f>
        <v>226865.36</v>
      </c>
      <c r="I13" s="45">
        <v>320</v>
      </c>
      <c r="J13" s="49">
        <f t="shared" ref="J13:J76" si="2">I13*D13</f>
        <v>159680</v>
      </c>
      <c r="K13" s="41"/>
      <c r="L13" s="41"/>
      <c r="M13" s="41"/>
      <c r="N13" s="41"/>
      <c r="O13" s="41"/>
      <c r="P13" s="41"/>
      <c r="Q13" s="21">
        <f t="shared" ref="Q13:Q76" si="3">ROUND(AVERAGE(E13,G13,I13,K13,M13),2)</f>
        <v>417.34</v>
      </c>
      <c r="R13" s="22">
        <f t="shared" ref="R13:R76" si="4">COUNTA(E13,G13,I13,K13,M13)</f>
        <v>3</v>
      </c>
      <c r="S13" s="22">
        <f t="shared" ref="S13:S76" si="5">SQRT((IF(E13&gt;0,POWER(E13-Q13,2),0)+IF(G13&gt;0,POWER(G13-Q13,2),0)+IF(I13&gt;0,POWER(I13-Q13,2),0)+IF(K13&gt;0,POWER(K13-Q13,2),0)+IF(M13&gt;0,POWER(M13-Q13,2),0))/(R13-1))</f>
        <v>85.058704727970081</v>
      </c>
      <c r="T13" s="23">
        <f t="shared" ref="T13:T76" si="6">S13/Q13*100</f>
        <v>20.381153191155914</v>
      </c>
      <c r="U13" s="23" t="str">
        <f t="shared" ref="U13:U76" si="7">IF(T13&lt;33,$U$8,$U$9)</f>
        <v>ОДН</v>
      </c>
      <c r="V13" s="24">
        <f>D13*Q13</f>
        <v>208252.65999999997</v>
      </c>
    </row>
    <row r="14" spans="1:22" ht="27" customHeight="1" x14ac:dyDescent="0.3">
      <c r="A14" s="43">
        <v>2</v>
      </c>
      <c r="B14" s="42" t="s">
        <v>39</v>
      </c>
      <c r="C14" s="51" t="s">
        <v>38</v>
      </c>
      <c r="D14" s="20">
        <v>1</v>
      </c>
      <c r="E14" s="44">
        <v>498.66</v>
      </c>
      <c r="F14" s="39">
        <f t="shared" si="0"/>
        <v>498.66</v>
      </c>
      <c r="G14" s="45">
        <v>474.92</v>
      </c>
      <c r="H14" s="48">
        <f t="shared" si="1"/>
        <v>474.92</v>
      </c>
      <c r="I14" s="45">
        <v>452.3</v>
      </c>
      <c r="J14" s="49">
        <f t="shared" si="2"/>
        <v>452.3</v>
      </c>
      <c r="K14" s="41"/>
      <c r="L14" s="41"/>
      <c r="M14" s="41"/>
      <c r="N14" s="41"/>
      <c r="O14" s="41"/>
      <c r="P14" s="41"/>
      <c r="Q14" s="21">
        <f t="shared" si="3"/>
        <v>475.29</v>
      </c>
      <c r="R14" s="22">
        <f t="shared" si="4"/>
        <v>3</v>
      </c>
      <c r="S14" s="22">
        <f t="shared" si="5"/>
        <v>23.182255067184474</v>
      </c>
      <c r="T14" s="23">
        <f t="shared" si="6"/>
        <v>4.8774969107670003</v>
      </c>
      <c r="U14" s="23" t="str">
        <f t="shared" si="7"/>
        <v>ОДН</v>
      </c>
      <c r="V14" s="24">
        <f t="shared" ref="V14:V76" si="8">D14*Q14</f>
        <v>475.29</v>
      </c>
    </row>
    <row r="15" spans="1:22" ht="27" customHeight="1" x14ac:dyDescent="0.3">
      <c r="A15" s="43">
        <v>3</v>
      </c>
      <c r="B15" s="42" t="s">
        <v>40</v>
      </c>
      <c r="C15" s="40" t="s">
        <v>38</v>
      </c>
      <c r="D15" s="20">
        <v>1</v>
      </c>
      <c r="E15" s="44">
        <v>1048.8800000000001</v>
      </c>
      <c r="F15" s="39">
        <f t="shared" si="0"/>
        <v>1048.8800000000001</v>
      </c>
      <c r="G15" s="45">
        <v>998.93</v>
      </c>
      <c r="H15" s="48">
        <f t="shared" si="1"/>
        <v>998.93</v>
      </c>
      <c r="I15" s="45">
        <v>951.36</v>
      </c>
      <c r="J15" s="49">
        <f t="shared" si="2"/>
        <v>951.36</v>
      </c>
      <c r="K15" s="41"/>
      <c r="L15" s="41"/>
      <c r="M15" s="41"/>
      <c r="N15" s="41"/>
      <c r="O15" s="41"/>
      <c r="P15" s="41"/>
      <c r="Q15" s="21">
        <f t="shared" si="3"/>
        <v>999.72</v>
      </c>
      <c r="R15" s="22">
        <f t="shared" si="4"/>
        <v>3</v>
      </c>
      <c r="S15" s="22">
        <f t="shared" si="5"/>
        <v>48.764840305285574</v>
      </c>
      <c r="T15" s="23">
        <f t="shared" si="6"/>
        <v>4.8778498284805325</v>
      </c>
      <c r="U15" s="23" t="str">
        <f t="shared" si="7"/>
        <v>ОДН</v>
      </c>
      <c r="V15" s="24">
        <f t="shared" si="8"/>
        <v>999.72</v>
      </c>
    </row>
    <row r="16" spans="1:22" ht="27" customHeight="1" x14ac:dyDescent="0.3">
      <c r="A16" s="43">
        <v>4</v>
      </c>
      <c r="B16" s="42" t="s">
        <v>41</v>
      </c>
      <c r="C16" s="40" t="s">
        <v>36</v>
      </c>
      <c r="D16" s="20">
        <v>67</v>
      </c>
      <c r="E16" s="44">
        <v>164.27</v>
      </c>
      <c r="F16" s="39">
        <f t="shared" si="0"/>
        <v>11006.09</v>
      </c>
      <c r="G16" s="45">
        <v>156.44999999999999</v>
      </c>
      <c r="H16" s="48">
        <f t="shared" si="1"/>
        <v>10482.15</v>
      </c>
      <c r="I16" s="45">
        <v>149</v>
      </c>
      <c r="J16" s="49">
        <f t="shared" si="2"/>
        <v>9983</v>
      </c>
      <c r="K16" s="41"/>
      <c r="L16" s="41"/>
      <c r="M16" s="41"/>
      <c r="N16" s="41"/>
      <c r="O16" s="41"/>
      <c r="P16" s="41"/>
      <c r="Q16" s="21">
        <f t="shared" si="3"/>
        <v>156.57</v>
      </c>
      <c r="R16" s="22">
        <f t="shared" si="4"/>
        <v>3</v>
      </c>
      <c r="S16" s="22">
        <f t="shared" si="5"/>
        <v>7.6357481624265269</v>
      </c>
      <c r="T16" s="23">
        <f t="shared" si="6"/>
        <v>4.8768909512847465</v>
      </c>
      <c r="U16" s="23" t="str">
        <f t="shared" si="7"/>
        <v>ОДН</v>
      </c>
      <c r="V16" s="24">
        <f t="shared" si="8"/>
        <v>10490.189999999999</v>
      </c>
    </row>
    <row r="17" spans="1:22" ht="27" customHeight="1" x14ac:dyDescent="0.3">
      <c r="A17" s="43">
        <v>5</v>
      </c>
      <c r="B17" s="42" t="s">
        <v>42</v>
      </c>
      <c r="C17" s="40" t="s">
        <v>36</v>
      </c>
      <c r="D17" s="20">
        <v>310</v>
      </c>
      <c r="E17" s="44">
        <v>7.25</v>
      </c>
      <c r="F17" s="39">
        <f t="shared" si="0"/>
        <v>2247.5</v>
      </c>
      <c r="G17" s="45">
        <v>6.9</v>
      </c>
      <c r="H17" s="48">
        <f t="shared" si="1"/>
        <v>2139</v>
      </c>
      <c r="I17" s="45">
        <v>6.58</v>
      </c>
      <c r="J17" s="49">
        <f t="shared" si="2"/>
        <v>2039.8</v>
      </c>
      <c r="K17" s="41"/>
      <c r="L17" s="41"/>
      <c r="M17" s="41"/>
      <c r="N17" s="41"/>
      <c r="O17" s="41"/>
      <c r="P17" s="41"/>
      <c r="Q17" s="21">
        <f t="shared" si="3"/>
        <v>6.91</v>
      </c>
      <c r="R17" s="22">
        <f t="shared" si="4"/>
        <v>3</v>
      </c>
      <c r="S17" s="22">
        <f t="shared" si="5"/>
        <v>0.33511192160232073</v>
      </c>
      <c r="T17" s="23">
        <f t="shared" si="6"/>
        <v>4.8496660145053649</v>
      </c>
      <c r="U17" s="23" t="str">
        <f t="shared" si="7"/>
        <v>ОДН</v>
      </c>
      <c r="V17" s="24">
        <f t="shared" si="8"/>
        <v>2142.1</v>
      </c>
    </row>
    <row r="18" spans="1:22" ht="27" customHeight="1" x14ac:dyDescent="0.3">
      <c r="A18" s="43">
        <v>6</v>
      </c>
      <c r="B18" s="42" t="s">
        <v>43</v>
      </c>
      <c r="C18" s="40" t="s">
        <v>36</v>
      </c>
      <c r="D18" s="20">
        <v>6</v>
      </c>
      <c r="E18" s="44">
        <v>314.58</v>
      </c>
      <c r="F18" s="39">
        <f t="shared" si="0"/>
        <v>1887.48</v>
      </c>
      <c r="G18" s="45">
        <v>299.60000000000002</v>
      </c>
      <c r="H18" s="48">
        <f t="shared" si="1"/>
        <v>1797.6000000000001</v>
      </c>
      <c r="I18" s="45">
        <v>285.33999999999997</v>
      </c>
      <c r="J18" s="49">
        <f t="shared" si="2"/>
        <v>1712.04</v>
      </c>
      <c r="K18" s="41"/>
      <c r="L18" s="41"/>
      <c r="M18" s="41"/>
      <c r="N18" s="41"/>
      <c r="O18" s="41"/>
      <c r="P18" s="41"/>
      <c r="Q18" s="21">
        <f t="shared" si="3"/>
        <v>299.83999999999997</v>
      </c>
      <c r="R18" s="22">
        <f t="shared" si="4"/>
        <v>3</v>
      </c>
      <c r="S18" s="22">
        <f t="shared" si="5"/>
        <v>14.621477353537163</v>
      </c>
      <c r="T18" s="23">
        <f t="shared" si="6"/>
        <v>4.8764265453365674</v>
      </c>
      <c r="U18" s="23" t="str">
        <f t="shared" si="7"/>
        <v>ОДН</v>
      </c>
      <c r="V18" s="24">
        <f t="shared" si="8"/>
        <v>1799.04</v>
      </c>
    </row>
    <row r="19" spans="1:22" ht="27" customHeight="1" x14ac:dyDescent="0.3">
      <c r="A19" s="43">
        <v>7</v>
      </c>
      <c r="B19" s="42" t="s">
        <v>43</v>
      </c>
      <c r="C19" s="40" t="s">
        <v>36</v>
      </c>
      <c r="D19" s="20">
        <v>2</v>
      </c>
      <c r="E19" s="44">
        <v>185.37</v>
      </c>
      <c r="F19" s="39">
        <f t="shared" si="0"/>
        <v>370.74</v>
      </c>
      <c r="G19" s="45">
        <v>176.54</v>
      </c>
      <c r="H19" s="48">
        <f t="shared" si="1"/>
        <v>353.08</v>
      </c>
      <c r="I19" s="45">
        <v>168.14</v>
      </c>
      <c r="J19" s="49">
        <f t="shared" si="2"/>
        <v>336.28</v>
      </c>
      <c r="K19" s="41"/>
      <c r="L19" s="41"/>
      <c r="M19" s="41"/>
      <c r="N19" s="41"/>
      <c r="O19" s="41"/>
      <c r="P19" s="41"/>
      <c r="Q19" s="21">
        <f t="shared" si="3"/>
        <v>176.68</v>
      </c>
      <c r="R19" s="22">
        <f t="shared" si="4"/>
        <v>3</v>
      </c>
      <c r="S19" s="22">
        <f t="shared" si="5"/>
        <v>8.6158951943486493</v>
      </c>
      <c r="T19" s="23">
        <f t="shared" si="6"/>
        <v>4.8765537663281915</v>
      </c>
      <c r="U19" s="23" t="str">
        <f t="shared" si="7"/>
        <v>ОДН</v>
      </c>
      <c r="V19" s="24">
        <f t="shared" si="8"/>
        <v>353.36</v>
      </c>
    </row>
    <row r="20" spans="1:22" ht="27" customHeight="1" x14ac:dyDescent="0.3">
      <c r="A20" s="43">
        <v>8</v>
      </c>
      <c r="B20" s="42" t="s">
        <v>44</v>
      </c>
      <c r="C20" s="40" t="s">
        <v>36</v>
      </c>
      <c r="D20" s="20">
        <v>5</v>
      </c>
      <c r="E20" s="44">
        <v>40.85</v>
      </c>
      <c r="F20" s="39">
        <f t="shared" si="0"/>
        <v>204.25</v>
      </c>
      <c r="G20" s="45">
        <v>38.9</v>
      </c>
      <c r="H20" s="48">
        <f t="shared" si="1"/>
        <v>194.5</v>
      </c>
      <c r="I20" s="45">
        <v>37.049999999999997</v>
      </c>
      <c r="J20" s="49">
        <f t="shared" si="2"/>
        <v>185.25</v>
      </c>
      <c r="K20" s="41"/>
      <c r="L20" s="41"/>
      <c r="M20" s="41"/>
      <c r="N20" s="41"/>
      <c r="O20" s="41"/>
      <c r="P20" s="41"/>
      <c r="Q20" s="21">
        <f t="shared" si="3"/>
        <v>38.93</v>
      </c>
      <c r="R20" s="22">
        <f t="shared" si="4"/>
        <v>3</v>
      </c>
      <c r="S20" s="22">
        <f t="shared" si="5"/>
        <v>1.9002236710450715</v>
      </c>
      <c r="T20" s="23">
        <f t="shared" si="6"/>
        <v>4.8811293887620639</v>
      </c>
      <c r="U20" s="23" t="str">
        <f t="shared" si="7"/>
        <v>ОДН</v>
      </c>
      <c r="V20" s="24">
        <f t="shared" si="8"/>
        <v>194.65</v>
      </c>
    </row>
    <row r="21" spans="1:22" ht="27" customHeight="1" x14ac:dyDescent="0.3">
      <c r="A21" s="43">
        <v>9</v>
      </c>
      <c r="B21" s="42" t="s">
        <v>45</v>
      </c>
      <c r="C21" s="40" t="s">
        <v>36</v>
      </c>
      <c r="D21" s="20">
        <v>38</v>
      </c>
      <c r="E21" s="44">
        <v>55.36</v>
      </c>
      <c r="F21" s="39">
        <f t="shared" si="0"/>
        <v>2103.6799999999998</v>
      </c>
      <c r="G21" s="45">
        <v>52.72</v>
      </c>
      <c r="H21" s="48">
        <f t="shared" si="1"/>
        <v>2003.36</v>
      </c>
      <c r="I21" s="45">
        <v>50.21</v>
      </c>
      <c r="J21" s="49">
        <f t="shared" si="2"/>
        <v>1907.98</v>
      </c>
      <c r="K21" s="41"/>
      <c r="L21" s="41"/>
      <c r="M21" s="41"/>
      <c r="N21" s="41"/>
      <c r="O21" s="41"/>
      <c r="P21" s="41"/>
      <c r="Q21" s="21">
        <f t="shared" si="3"/>
        <v>52.76</v>
      </c>
      <c r="R21" s="22">
        <f t="shared" si="4"/>
        <v>3</v>
      </c>
      <c r="S21" s="22">
        <f t="shared" si="5"/>
        <v>2.5752766841642463</v>
      </c>
      <c r="T21" s="23">
        <f t="shared" si="6"/>
        <v>4.8811157774151752</v>
      </c>
      <c r="U21" s="23" t="str">
        <f t="shared" si="7"/>
        <v>ОДН</v>
      </c>
      <c r="V21" s="24">
        <f t="shared" si="8"/>
        <v>2004.8799999999999</v>
      </c>
    </row>
    <row r="22" spans="1:22" ht="27" customHeight="1" x14ac:dyDescent="0.3">
      <c r="A22" s="43">
        <v>10</v>
      </c>
      <c r="B22" s="42" t="s">
        <v>46</v>
      </c>
      <c r="C22" s="40" t="s">
        <v>36</v>
      </c>
      <c r="D22" s="20">
        <v>37</v>
      </c>
      <c r="E22" s="44">
        <v>24.65</v>
      </c>
      <c r="F22" s="39">
        <f t="shared" si="0"/>
        <v>912.05</v>
      </c>
      <c r="G22" s="45">
        <v>23.48</v>
      </c>
      <c r="H22" s="48">
        <f t="shared" si="1"/>
        <v>868.76</v>
      </c>
      <c r="I22" s="45">
        <v>22.36</v>
      </c>
      <c r="J22" s="49">
        <f t="shared" si="2"/>
        <v>827.31999999999994</v>
      </c>
      <c r="K22" s="41"/>
      <c r="L22" s="41"/>
      <c r="M22" s="41"/>
      <c r="N22" s="41"/>
      <c r="O22" s="41"/>
      <c r="P22" s="41"/>
      <c r="Q22" s="21">
        <f t="shared" si="3"/>
        <v>23.5</v>
      </c>
      <c r="R22" s="22">
        <f t="shared" si="4"/>
        <v>3</v>
      </c>
      <c r="S22" s="22">
        <f t="shared" si="5"/>
        <v>1.1450982490598782</v>
      </c>
      <c r="T22" s="23">
        <f t="shared" si="6"/>
        <v>4.8727585066377799</v>
      </c>
      <c r="U22" s="23" t="str">
        <f t="shared" si="7"/>
        <v>ОДН</v>
      </c>
      <c r="V22" s="24">
        <f t="shared" si="8"/>
        <v>869.5</v>
      </c>
    </row>
    <row r="23" spans="1:22" ht="27" customHeight="1" x14ac:dyDescent="0.3">
      <c r="A23" s="43">
        <v>11</v>
      </c>
      <c r="B23" s="42" t="s">
        <v>47</v>
      </c>
      <c r="C23" s="40" t="s">
        <v>36</v>
      </c>
      <c r="D23" s="20">
        <v>228</v>
      </c>
      <c r="E23" s="44">
        <v>3.96</v>
      </c>
      <c r="F23" s="39">
        <f t="shared" si="0"/>
        <v>902.88</v>
      </c>
      <c r="G23" s="45">
        <v>3.77</v>
      </c>
      <c r="H23" s="48">
        <f t="shared" si="1"/>
        <v>859.56000000000006</v>
      </c>
      <c r="I23" s="45">
        <v>3.59</v>
      </c>
      <c r="J23" s="49">
        <f t="shared" si="2"/>
        <v>818.52</v>
      </c>
      <c r="K23" s="41"/>
      <c r="L23" s="41"/>
      <c r="M23" s="41"/>
      <c r="N23" s="41"/>
      <c r="O23" s="41"/>
      <c r="P23" s="41"/>
      <c r="Q23" s="21">
        <f t="shared" si="3"/>
        <v>3.77</v>
      </c>
      <c r="R23" s="22">
        <f t="shared" si="4"/>
        <v>3</v>
      </c>
      <c r="S23" s="22">
        <f t="shared" si="5"/>
        <v>0.18506755523321752</v>
      </c>
      <c r="T23" s="23">
        <f t="shared" si="6"/>
        <v>4.9089537197139927</v>
      </c>
      <c r="U23" s="23" t="str">
        <f t="shared" si="7"/>
        <v>ОДН</v>
      </c>
      <c r="V23" s="24">
        <f t="shared" si="8"/>
        <v>859.56000000000006</v>
      </c>
    </row>
    <row r="24" spans="1:22" ht="27" customHeight="1" x14ac:dyDescent="0.3">
      <c r="A24" s="43">
        <v>12</v>
      </c>
      <c r="B24" s="42" t="s">
        <v>48</v>
      </c>
      <c r="C24" s="40" t="s">
        <v>36</v>
      </c>
      <c r="D24" s="20">
        <v>21</v>
      </c>
      <c r="E24" s="44">
        <v>22.56</v>
      </c>
      <c r="F24" s="39">
        <f t="shared" si="0"/>
        <v>473.76</v>
      </c>
      <c r="G24" s="46">
        <v>21.49</v>
      </c>
      <c r="H24" s="48">
        <f t="shared" si="1"/>
        <v>451.28999999999996</v>
      </c>
      <c r="I24" s="46">
        <v>20.46</v>
      </c>
      <c r="J24" s="49">
        <f t="shared" si="2"/>
        <v>429.66</v>
      </c>
      <c r="K24" s="41"/>
      <c r="L24" s="41"/>
      <c r="M24" s="41"/>
      <c r="N24" s="41"/>
      <c r="O24" s="41"/>
      <c r="P24" s="41"/>
      <c r="Q24" s="21">
        <f t="shared" si="3"/>
        <v>21.5</v>
      </c>
      <c r="R24" s="22">
        <f t="shared" si="4"/>
        <v>3</v>
      </c>
      <c r="S24" s="22">
        <f t="shared" si="5"/>
        <v>1.0500714261420494</v>
      </c>
      <c r="T24" s="23">
        <f t="shared" si="6"/>
        <v>4.8840531448467415</v>
      </c>
      <c r="U24" s="23" t="str">
        <f t="shared" si="7"/>
        <v>ОДН</v>
      </c>
      <c r="V24" s="24">
        <f t="shared" si="8"/>
        <v>451.5</v>
      </c>
    </row>
    <row r="25" spans="1:22" ht="27" customHeight="1" x14ac:dyDescent="0.3">
      <c r="A25" s="43">
        <v>13</v>
      </c>
      <c r="B25" s="42" t="s">
        <v>49</v>
      </c>
      <c r="C25" s="40" t="s">
        <v>36</v>
      </c>
      <c r="D25" s="20">
        <v>19</v>
      </c>
      <c r="E25" s="44">
        <v>21.69</v>
      </c>
      <c r="F25" s="39">
        <f t="shared" si="0"/>
        <v>412.11</v>
      </c>
      <c r="G25" s="46">
        <v>20.66</v>
      </c>
      <c r="H25" s="48">
        <f t="shared" si="1"/>
        <v>392.54</v>
      </c>
      <c r="I25" s="46">
        <v>19.68</v>
      </c>
      <c r="J25" s="49">
        <f t="shared" si="2"/>
        <v>373.92</v>
      </c>
      <c r="K25" s="41"/>
      <c r="L25" s="41"/>
      <c r="M25" s="41"/>
      <c r="N25" s="41"/>
      <c r="O25" s="41"/>
      <c r="P25" s="41"/>
      <c r="Q25" s="21">
        <f t="shared" si="3"/>
        <v>20.68</v>
      </c>
      <c r="R25" s="22">
        <f t="shared" si="4"/>
        <v>3</v>
      </c>
      <c r="S25" s="22">
        <f t="shared" si="5"/>
        <v>1.0051119340650581</v>
      </c>
      <c r="T25" s="23">
        <f t="shared" si="6"/>
        <v>4.8603091589219449</v>
      </c>
      <c r="U25" s="23" t="str">
        <f t="shared" si="7"/>
        <v>ОДН</v>
      </c>
      <c r="V25" s="24">
        <f t="shared" si="8"/>
        <v>392.92</v>
      </c>
    </row>
    <row r="26" spans="1:22" ht="27" customHeight="1" x14ac:dyDescent="0.3">
      <c r="A26" s="43">
        <v>14</v>
      </c>
      <c r="B26" s="42" t="s">
        <v>51</v>
      </c>
      <c r="C26" s="40" t="s">
        <v>36</v>
      </c>
      <c r="D26" s="20">
        <v>52</v>
      </c>
      <c r="E26" s="44">
        <v>32.840000000000003</v>
      </c>
      <c r="F26" s="39">
        <f t="shared" si="0"/>
        <v>1707.6800000000003</v>
      </c>
      <c r="G26" s="46">
        <v>31.28</v>
      </c>
      <c r="H26" s="48">
        <f t="shared" si="1"/>
        <v>1626.56</v>
      </c>
      <c r="I26" s="46">
        <v>29.79</v>
      </c>
      <c r="J26" s="49">
        <f t="shared" si="2"/>
        <v>1549.08</v>
      </c>
      <c r="K26" s="41"/>
      <c r="L26" s="41"/>
      <c r="M26" s="41"/>
      <c r="N26" s="41"/>
      <c r="O26" s="41"/>
      <c r="P26" s="41"/>
      <c r="Q26" s="21">
        <f t="shared" si="3"/>
        <v>31.3</v>
      </c>
      <c r="R26" s="22">
        <f t="shared" si="4"/>
        <v>3</v>
      </c>
      <c r="S26" s="22">
        <f t="shared" si="5"/>
        <v>1.5251393378967073</v>
      </c>
      <c r="T26" s="23">
        <f t="shared" si="6"/>
        <v>4.8726496418425151</v>
      </c>
      <c r="U26" s="23" t="str">
        <f t="shared" si="7"/>
        <v>ОДН</v>
      </c>
      <c r="V26" s="24">
        <f t="shared" si="8"/>
        <v>1627.6000000000001</v>
      </c>
    </row>
    <row r="27" spans="1:22" ht="27" customHeight="1" x14ac:dyDescent="0.3">
      <c r="A27" s="43">
        <v>15</v>
      </c>
      <c r="B27" s="42" t="s">
        <v>52</v>
      </c>
      <c r="C27" s="40" t="s">
        <v>36</v>
      </c>
      <c r="D27" s="20">
        <v>371</v>
      </c>
      <c r="E27" s="44">
        <v>11.4</v>
      </c>
      <c r="F27" s="39">
        <f t="shared" si="0"/>
        <v>4229.4000000000005</v>
      </c>
      <c r="G27" s="45">
        <v>10.85</v>
      </c>
      <c r="H27" s="48">
        <f t="shared" si="1"/>
        <v>4025.35</v>
      </c>
      <c r="I27" s="45">
        <v>10.34</v>
      </c>
      <c r="J27" s="49">
        <f t="shared" si="2"/>
        <v>3836.14</v>
      </c>
      <c r="K27" s="41"/>
      <c r="L27" s="41"/>
      <c r="M27" s="41"/>
      <c r="N27" s="41"/>
      <c r="O27" s="41"/>
      <c r="P27" s="41"/>
      <c r="Q27" s="21">
        <f t="shared" si="3"/>
        <v>10.86</v>
      </c>
      <c r="R27" s="22">
        <f t="shared" si="4"/>
        <v>3</v>
      </c>
      <c r="S27" s="22">
        <f t="shared" si="5"/>
        <v>0.53014149054757098</v>
      </c>
      <c r="T27" s="23">
        <f t="shared" si="6"/>
        <v>4.8815975188542451</v>
      </c>
      <c r="U27" s="23" t="str">
        <f t="shared" si="7"/>
        <v>ОДН</v>
      </c>
      <c r="V27" s="24">
        <f t="shared" si="8"/>
        <v>4029.06</v>
      </c>
    </row>
    <row r="28" spans="1:22" ht="27" customHeight="1" x14ac:dyDescent="0.3">
      <c r="A28" s="43">
        <v>16</v>
      </c>
      <c r="B28" s="42" t="s">
        <v>53</v>
      </c>
      <c r="C28" s="40" t="s">
        <v>36</v>
      </c>
      <c r="D28" s="20">
        <v>13</v>
      </c>
      <c r="E28" s="44">
        <v>13.6</v>
      </c>
      <c r="F28" s="39">
        <f t="shared" si="0"/>
        <v>176.79999999999998</v>
      </c>
      <c r="G28" s="45">
        <v>12.95</v>
      </c>
      <c r="H28" s="48">
        <f t="shared" si="1"/>
        <v>168.35</v>
      </c>
      <c r="I28" s="45">
        <v>12.34</v>
      </c>
      <c r="J28" s="49">
        <f t="shared" si="2"/>
        <v>160.41999999999999</v>
      </c>
      <c r="K28" s="41"/>
      <c r="L28" s="41"/>
      <c r="M28" s="41"/>
      <c r="N28" s="41"/>
      <c r="O28" s="41"/>
      <c r="P28" s="41"/>
      <c r="Q28" s="21">
        <f t="shared" si="3"/>
        <v>12.96</v>
      </c>
      <c r="R28" s="22">
        <f t="shared" si="4"/>
        <v>3</v>
      </c>
      <c r="S28" s="22">
        <f t="shared" si="5"/>
        <v>0.63011903637328714</v>
      </c>
      <c r="T28" s="23">
        <f t="shared" si="6"/>
        <v>4.8620296016457338</v>
      </c>
      <c r="U28" s="23" t="str">
        <f t="shared" si="7"/>
        <v>ОДН</v>
      </c>
      <c r="V28" s="24">
        <f t="shared" si="8"/>
        <v>168.48000000000002</v>
      </c>
    </row>
    <row r="29" spans="1:22" ht="27" customHeight="1" x14ac:dyDescent="0.3">
      <c r="A29" s="43">
        <v>17</v>
      </c>
      <c r="B29" s="42" t="s">
        <v>54</v>
      </c>
      <c r="C29" s="40" t="s">
        <v>36</v>
      </c>
      <c r="D29" s="20">
        <v>286</v>
      </c>
      <c r="E29" s="44">
        <v>5.84</v>
      </c>
      <c r="F29" s="39">
        <f t="shared" si="0"/>
        <v>1670.24</v>
      </c>
      <c r="G29" s="46">
        <v>5.57</v>
      </c>
      <c r="H29" s="48">
        <f t="shared" si="1"/>
        <v>1593.02</v>
      </c>
      <c r="I29" s="46">
        <v>5.3</v>
      </c>
      <c r="J29" s="49">
        <f t="shared" si="2"/>
        <v>1515.8</v>
      </c>
      <c r="K29" s="41"/>
      <c r="L29" s="41"/>
      <c r="M29" s="41"/>
      <c r="N29" s="41"/>
      <c r="O29" s="41"/>
      <c r="P29" s="41"/>
      <c r="Q29" s="21">
        <f t="shared" si="3"/>
        <v>5.57</v>
      </c>
      <c r="R29" s="22">
        <f t="shared" si="4"/>
        <v>3</v>
      </c>
      <c r="S29" s="22">
        <f t="shared" si="5"/>
        <v>0.27</v>
      </c>
      <c r="T29" s="23">
        <f t="shared" si="6"/>
        <v>4.8473967684021551</v>
      </c>
      <c r="U29" s="23" t="str">
        <f t="shared" si="7"/>
        <v>ОДН</v>
      </c>
      <c r="V29" s="24">
        <f t="shared" si="8"/>
        <v>1593.02</v>
      </c>
    </row>
    <row r="30" spans="1:22" ht="27" customHeight="1" x14ac:dyDescent="0.3">
      <c r="A30" s="43">
        <v>18</v>
      </c>
      <c r="B30" s="42" t="s">
        <v>55</v>
      </c>
      <c r="C30" s="40" t="s">
        <v>36</v>
      </c>
      <c r="D30" s="20">
        <v>7</v>
      </c>
      <c r="E30" s="44">
        <v>150.01</v>
      </c>
      <c r="F30" s="39">
        <f t="shared" si="0"/>
        <v>1050.07</v>
      </c>
      <c r="G30" s="46">
        <v>142.87</v>
      </c>
      <c r="H30" s="48">
        <f t="shared" si="1"/>
        <v>1000.09</v>
      </c>
      <c r="I30" s="46">
        <v>136.06</v>
      </c>
      <c r="J30" s="49">
        <f t="shared" si="2"/>
        <v>952.42000000000007</v>
      </c>
      <c r="K30" s="41"/>
      <c r="L30" s="41"/>
      <c r="M30" s="41"/>
      <c r="N30" s="41"/>
      <c r="O30" s="41"/>
      <c r="P30" s="41"/>
      <c r="Q30" s="21">
        <f t="shared" si="3"/>
        <v>142.97999999999999</v>
      </c>
      <c r="R30" s="22">
        <f t="shared" si="4"/>
        <v>3</v>
      </c>
      <c r="S30" s="22">
        <f t="shared" si="5"/>
        <v>6.9756505073003705</v>
      </c>
      <c r="T30" s="23">
        <f t="shared" si="6"/>
        <v>4.8787596218354805</v>
      </c>
      <c r="U30" s="23" t="str">
        <f t="shared" si="7"/>
        <v>ОДН</v>
      </c>
      <c r="V30" s="24">
        <f t="shared" si="8"/>
        <v>1000.8599999999999</v>
      </c>
    </row>
    <row r="31" spans="1:22" ht="27" customHeight="1" x14ac:dyDescent="0.3">
      <c r="A31" s="43">
        <v>19</v>
      </c>
      <c r="B31" s="42" t="s">
        <v>56</v>
      </c>
      <c r="C31" s="40" t="s">
        <v>50</v>
      </c>
      <c r="D31" s="20">
        <v>95</v>
      </c>
      <c r="E31" s="44">
        <v>12.32</v>
      </c>
      <c r="F31" s="39">
        <f t="shared" si="0"/>
        <v>1170.4000000000001</v>
      </c>
      <c r="G31" s="45">
        <v>11.73</v>
      </c>
      <c r="H31" s="48">
        <f t="shared" si="1"/>
        <v>1114.3500000000001</v>
      </c>
      <c r="I31" s="45">
        <v>11.18</v>
      </c>
      <c r="J31" s="49">
        <f t="shared" si="2"/>
        <v>1062.0999999999999</v>
      </c>
      <c r="K31" s="41"/>
      <c r="L31" s="41"/>
      <c r="M31" s="41"/>
      <c r="N31" s="41"/>
      <c r="O31" s="41"/>
      <c r="P31" s="41"/>
      <c r="Q31" s="21">
        <f t="shared" si="3"/>
        <v>11.74</v>
      </c>
      <c r="R31" s="22">
        <f t="shared" si="4"/>
        <v>3</v>
      </c>
      <c r="S31" s="22">
        <f t="shared" si="5"/>
        <v>0.5701315637640143</v>
      </c>
      <c r="T31" s="23">
        <f t="shared" si="6"/>
        <v>4.8563165567633249</v>
      </c>
      <c r="U31" s="23" t="str">
        <f t="shared" si="7"/>
        <v>ОДН</v>
      </c>
      <c r="V31" s="24">
        <f t="shared" si="8"/>
        <v>1115.3</v>
      </c>
    </row>
    <row r="32" spans="1:22" ht="27" customHeight="1" x14ac:dyDescent="0.3">
      <c r="A32" s="43">
        <v>20</v>
      </c>
      <c r="B32" s="42" t="s">
        <v>57</v>
      </c>
      <c r="C32" s="51" t="s">
        <v>50</v>
      </c>
      <c r="D32" s="20">
        <v>4</v>
      </c>
      <c r="E32" s="44">
        <v>7.59</v>
      </c>
      <c r="F32" s="39">
        <f t="shared" si="0"/>
        <v>30.36</v>
      </c>
      <c r="G32" s="45">
        <v>7.23</v>
      </c>
      <c r="H32" s="48">
        <f t="shared" si="1"/>
        <v>28.92</v>
      </c>
      <c r="I32" s="45">
        <v>6.89</v>
      </c>
      <c r="J32" s="49">
        <f t="shared" si="2"/>
        <v>27.56</v>
      </c>
      <c r="K32" s="41"/>
      <c r="L32" s="41"/>
      <c r="M32" s="41"/>
      <c r="N32" s="41"/>
      <c r="O32" s="41"/>
      <c r="P32" s="41"/>
      <c r="Q32" s="21">
        <f t="shared" si="3"/>
        <v>7.24</v>
      </c>
      <c r="R32" s="22">
        <f t="shared" si="4"/>
        <v>3</v>
      </c>
      <c r="S32" s="22">
        <f t="shared" si="5"/>
        <v>0.35007142128428598</v>
      </c>
      <c r="T32" s="23">
        <f t="shared" si="6"/>
        <v>4.8352406254735625</v>
      </c>
      <c r="U32" s="23" t="str">
        <f t="shared" si="7"/>
        <v>ОДН</v>
      </c>
      <c r="V32" s="24">
        <f t="shared" si="8"/>
        <v>28.96</v>
      </c>
    </row>
    <row r="33" spans="1:22" ht="27" customHeight="1" x14ac:dyDescent="0.3">
      <c r="A33" s="43">
        <v>21</v>
      </c>
      <c r="B33" s="42" t="s">
        <v>58</v>
      </c>
      <c r="C33" s="51" t="s">
        <v>50</v>
      </c>
      <c r="D33" s="20">
        <v>1</v>
      </c>
      <c r="E33" s="44">
        <v>149.80000000000001</v>
      </c>
      <c r="F33" s="39">
        <f t="shared" si="0"/>
        <v>149.80000000000001</v>
      </c>
      <c r="G33" s="45">
        <v>142.66999999999999</v>
      </c>
      <c r="H33" s="48">
        <f t="shared" si="1"/>
        <v>142.66999999999999</v>
      </c>
      <c r="I33" s="45">
        <v>135.88</v>
      </c>
      <c r="J33" s="49">
        <f t="shared" si="2"/>
        <v>135.88</v>
      </c>
      <c r="K33" s="41"/>
      <c r="L33" s="41"/>
      <c r="M33" s="41"/>
      <c r="N33" s="41"/>
      <c r="O33" s="41"/>
      <c r="P33" s="41"/>
      <c r="Q33" s="21">
        <f t="shared" si="3"/>
        <v>142.78</v>
      </c>
      <c r="R33" s="22">
        <f t="shared" si="4"/>
        <v>3</v>
      </c>
      <c r="S33" s="22">
        <f t="shared" si="5"/>
        <v>6.9606932126046264</v>
      </c>
      <c r="T33" s="23">
        <f t="shared" si="6"/>
        <v>4.8751178124419567</v>
      </c>
      <c r="U33" s="23" t="str">
        <f t="shared" si="7"/>
        <v>ОДН</v>
      </c>
      <c r="V33" s="24">
        <f t="shared" si="8"/>
        <v>142.78</v>
      </c>
    </row>
    <row r="34" spans="1:22" ht="27" customHeight="1" x14ac:dyDescent="0.3">
      <c r="A34" s="43">
        <v>22</v>
      </c>
      <c r="B34" s="42" t="s">
        <v>59</v>
      </c>
      <c r="C34" s="51" t="s">
        <v>50</v>
      </c>
      <c r="D34" s="20">
        <v>1</v>
      </c>
      <c r="E34" s="44">
        <v>243.12</v>
      </c>
      <c r="F34" s="39">
        <f t="shared" si="0"/>
        <v>243.12</v>
      </c>
      <c r="G34" s="45">
        <v>231.54</v>
      </c>
      <c r="H34" s="48">
        <f t="shared" si="1"/>
        <v>231.54</v>
      </c>
      <c r="I34" s="45">
        <v>220.51</v>
      </c>
      <c r="J34" s="49">
        <f t="shared" si="2"/>
        <v>220.51</v>
      </c>
      <c r="K34" s="41"/>
      <c r="L34" s="41"/>
      <c r="M34" s="41"/>
      <c r="N34" s="41"/>
      <c r="O34" s="41"/>
      <c r="P34" s="41"/>
      <c r="Q34" s="21">
        <f t="shared" si="3"/>
        <v>231.72</v>
      </c>
      <c r="R34" s="22">
        <f t="shared" si="4"/>
        <v>3</v>
      </c>
      <c r="S34" s="22">
        <f t="shared" si="5"/>
        <v>11.306115601744047</v>
      </c>
      <c r="T34" s="23">
        <f t="shared" si="6"/>
        <v>4.8792143974383073</v>
      </c>
      <c r="U34" s="23" t="str">
        <f t="shared" si="7"/>
        <v>ОДН</v>
      </c>
      <c r="V34" s="24">
        <f t="shared" si="8"/>
        <v>231.72</v>
      </c>
    </row>
    <row r="35" spans="1:22" ht="27" customHeight="1" x14ac:dyDescent="0.3">
      <c r="A35" s="43">
        <v>23</v>
      </c>
      <c r="B35" s="42" t="s">
        <v>60</v>
      </c>
      <c r="C35" s="51" t="s">
        <v>50</v>
      </c>
      <c r="D35" s="20">
        <v>1</v>
      </c>
      <c r="E35" s="44">
        <v>289.67</v>
      </c>
      <c r="F35" s="39">
        <f t="shared" si="0"/>
        <v>289.67</v>
      </c>
      <c r="G35" s="45">
        <v>275.87</v>
      </c>
      <c r="H35" s="48">
        <f t="shared" si="1"/>
        <v>275.87</v>
      </c>
      <c r="I35" s="45">
        <v>262.74</v>
      </c>
      <c r="J35" s="49">
        <f t="shared" si="2"/>
        <v>262.74</v>
      </c>
      <c r="K35" s="41"/>
      <c r="L35" s="41"/>
      <c r="M35" s="41"/>
      <c r="N35" s="41"/>
      <c r="O35" s="41"/>
      <c r="P35" s="41"/>
      <c r="Q35" s="21">
        <f t="shared" si="3"/>
        <v>276.08999999999997</v>
      </c>
      <c r="R35" s="22">
        <f t="shared" si="4"/>
        <v>3</v>
      </c>
      <c r="S35" s="22">
        <f t="shared" si="5"/>
        <v>13.466389642365176</v>
      </c>
      <c r="T35" s="23">
        <f t="shared" si="6"/>
        <v>4.8775361810877529</v>
      </c>
      <c r="U35" s="23" t="str">
        <f t="shared" si="7"/>
        <v>ОДН</v>
      </c>
      <c r="V35" s="24">
        <f t="shared" si="8"/>
        <v>276.08999999999997</v>
      </c>
    </row>
    <row r="36" spans="1:22" ht="27" customHeight="1" x14ac:dyDescent="0.3">
      <c r="A36" s="43">
        <v>24</v>
      </c>
      <c r="B36" s="42" t="s">
        <v>61</v>
      </c>
      <c r="C36" s="40" t="s">
        <v>36</v>
      </c>
      <c r="D36" s="20">
        <v>46</v>
      </c>
      <c r="E36" s="44">
        <v>20.8</v>
      </c>
      <c r="F36" s="39">
        <f t="shared" si="0"/>
        <v>956.80000000000007</v>
      </c>
      <c r="G36" s="45">
        <v>19.809999999999999</v>
      </c>
      <c r="H36" s="48">
        <f t="shared" si="1"/>
        <v>911.26</v>
      </c>
      <c r="I36" s="45">
        <v>18.86</v>
      </c>
      <c r="J36" s="49">
        <f t="shared" si="2"/>
        <v>867.56</v>
      </c>
      <c r="K36" s="41"/>
      <c r="L36" s="41"/>
      <c r="M36" s="41"/>
      <c r="N36" s="41"/>
      <c r="O36" s="41"/>
      <c r="P36" s="41"/>
      <c r="Q36" s="21">
        <f t="shared" si="3"/>
        <v>19.82</v>
      </c>
      <c r="R36" s="22">
        <f t="shared" si="4"/>
        <v>3</v>
      </c>
      <c r="S36" s="22">
        <f t="shared" si="5"/>
        <v>0.97007731650626761</v>
      </c>
      <c r="T36" s="23">
        <f t="shared" si="6"/>
        <v>4.8944365111315218</v>
      </c>
      <c r="U36" s="23" t="str">
        <f t="shared" si="7"/>
        <v>ОДН</v>
      </c>
      <c r="V36" s="24">
        <f t="shared" si="8"/>
        <v>911.72</v>
      </c>
    </row>
    <row r="37" spans="1:22" ht="27" customHeight="1" x14ac:dyDescent="0.3">
      <c r="A37" s="43">
        <v>25</v>
      </c>
      <c r="B37" s="42" t="s">
        <v>62</v>
      </c>
      <c r="C37" s="40" t="s">
        <v>50</v>
      </c>
      <c r="D37" s="20">
        <v>37</v>
      </c>
      <c r="E37" s="44">
        <v>20.82</v>
      </c>
      <c r="F37" s="39">
        <f t="shared" si="0"/>
        <v>770.34</v>
      </c>
      <c r="G37" s="45">
        <v>19.829999999999998</v>
      </c>
      <c r="H37" s="48">
        <f t="shared" si="1"/>
        <v>733.70999999999992</v>
      </c>
      <c r="I37" s="45">
        <v>18.89</v>
      </c>
      <c r="J37" s="49">
        <f t="shared" si="2"/>
        <v>698.93000000000006</v>
      </c>
      <c r="K37" s="41"/>
      <c r="L37" s="41"/>
      <c r="M37" s="41"/>
      <c r="N37" s="41"/>
      <c r="O37" s="41"/>
      <c r="P37" s="41"/>
      <c r="Q37" s="21">
        <f t="shared" si="3"/>
        <v>19.850000000000001</v>
      </c>
      <c r="R37" s="22">
        <f t="shared" si="4"/>
        <v>3</v>
      </c>
      <c r="S37" s="22">
        <f t="shared" si="5"/>
        <v>0.96511657326977862</v>
      </c>
      <c r="T37" s="23">
        <f t="shared" si="6"/>
        <v>4.8620482280593373</v>
      </c>
      <c r="U37" s="23" t="str">
        <f t="shared" si="7"/>
        <v>ОДН</v>
      </c>
      <c r="V37" s="24">
        <f t="shared" si="8"/>
        <v>734.45</v>
      </c>
    </row>
    <row r="38" spans="1:22" ht="27" customHeight="1" x14ac:dyDescent="0.3">
      <c r="A38" s="43">
        <v>26</v>
      </c>
      <c r="B38" s="42" t="s">
        <v>63</v>
      </c>
      <c r="C38" s="40" t="s">
        <v>50</v>
      </c>
      <c r="D38" s="20">
        <v>3</v>
      </c>
      <c r="E38" s="44">
        <v>31.81</v>
      </c>
      <c r="F38" s="39">
        <f t="shared" si="0"/>
        <v>95.429999999999993</v>
      </c>
      <c r="G38" s="45">
        <v>30.29</v>
      </c>
      <c r="H38" s="48">
        <f t="shared" si="1"/>
        <v>90.87</v>
      </c>
      <c r="I38" s="45">
        <v>28.85</v>
      </c>
      <c r="J38" s="49">
        <f t="shared" si="2"/>
        <v>86.550000000000011</v>
      </c>
      <c r="K38" s="41"/>
      <c r="L38" s="41"/>
      <c r="M38" s="41"/>
      <c r="N38" s="41"/>
      <c r="O38" s="41"/>
      <c r="P38" s="41"/>
      <c r="Q38" s="21">
        <f t="shared" si="3"/>
        <v>30.32</v>
      </c>
      <c r="R38" s="22">
        <f t="shared" si="4"/>
        <v>3</v>
      </c>
      <c r="S38" s="22">
        <f t="shared" si="5"/>
        <v>1.4801857991482004</v>
      </c>
      <c r="T38" s="23">
        <f t="shared" si="6"/>
        <v>4.8818792847895791</v>
      </c>
      <c r="U38" s="23" t="str">
        <f t="shared" si="7"/>
        <v>ОДН</v>
      </c>
      <c r="V38" s="24">
        <f t="shared" si="8"/>
        <v>90.960000000000008</v>
      </c>
    </row>
    <row r="39" spans="1:22" ht="27" customHeight="1" x14ac:dyDescent="0.3">
      <c r="A39" s="43">
        <v>27</v>
      </c>
      <c r="B39" s="42" t="s">
        <v>64</v>
      </c>
      <c r="C39" s="40" t="s">
        <v>36</v>
      </c>
      <c r="D39" s="20">
        <v>7</v>
      </c>
      <c r="E39" s="44">
        <v>26.93</v>
      </c>
      <c r="F39" s="39">
        <f t="shared" si="0"/>
        <v>188.51</v>
      </c>
      <c r="G39" s="45">
        <v>25.65</v>
      </c>
      <c r="H39" s="48">
        <f t="shared" si="1"/>
        <v>179.54999999999998</v>
      </c>
      <c r="I39" s="45">
        <v>24.43</v>
      </c>
      <c r="J39" s="49">
        <f t="shared" si="2"/>
        <v>171.01</v>
      </c>
      <c r="K39" s="41"/>
      <c r="L39" s="41"/>
      <c r="M39" s="41"/>
      <c r="N39" s="41"/>
      <c r="O39" s="41"/>
      <c r="P39" s="41"/>
      <c r="Q39" s="21">
        <f t="shared" si="3"/>
        <v>25.67</v>
      </c>
      <c r="R39" s="22">
        <f t="shared" si="4"/>
        <v>3</v>
      </c>
      <c r="S39" s="22">
        <f t="shared" si="5"/>
        <v>1.250119994240553</v>
      </c>
      <c r="T39" s="23">
        <f t="shared" si="6"/>
        <v>4.8699649171817416</v>
      </c>
      <c r="U39" s="23" t="str">
        <f t="shared" si="7"/>
        <v>ОДН</v>
      </c>
      <c r="V39" s="24">
        <f t="shared" si="8"/>
        <v>179.69</v>
      </c>
    </row>
    <row r="40" spans="1:22" ht="27" customHeight="1" x14ac:dyDescent="0.3">
      <c r="A40" s="43">
        <v>28</v>
      </c>
      <c r="B40" s="42" t="s">
        <v>65</v>
      </c>
      <c r="C40" s="40" t="s">
        <v>68</v>
      </c>
      <c r="D40" s="20">
        <v>25</v>
      </c>
      <c r="E40" s="44">
        <v>305.75</v>
      </c>
      <c r="F40" s="39">
        <f t="shared" si="0"/>
        <v>7643.75</v>
      </c>
      <c r="G40" s="45">
        <v>291.19</v>
      </c>
      <c r="H40" s="48">
        <f t="shared" si="1"/>
        <v>7279.75</v>
      </c>
      <c r="I40" s="45">
        <v>277.33</v>
      </c>
      <c r="J40" s="49">
        <f t="shared" si="2"/>
        <v>6933.25</v>
      </c>
      <c r="K40" s="41"/>
      <c r="L40" s="41"/>
      <c r="M40" s="41"/>
      <c r="N40" s="41"/>
      <c r="O40" s="41"/>
      <c r="P40" s="41"/>
      <c r="Q40" s="21">
        <f t="shared" si="3"/>
        <v>291.42</v>
      </c>
      <c r="R40" s="22">
        <f t="shared" si="4"/>
        <v>3</v>
      </c>
      <c r="S40" s="22">
        <f t="shared" si="5"/>
        <v>14.211437295361797</v>
      </c>
      <c r="T40" s="23">
        <f t="shared" si="6"/>
        <v>4.8766170116539005</v>
      </c>
      <c r="U40" s="23" t="str">
        <f t="shared" si="7"/>
        <v>ОДН</v>
      </c>
      <c r="V40" s="24">
        <f t="shared" si="8"/>
        <v>7285.5</v>
      </c>
    </row>
    <row r="41" spans="1:22" ht="27" customHeight="1" x14ac:dyDescent="0.3">
      <c r="A41" s="43">
        <v>29</v>
      </c>
      <c r="B41" s="42" t="s">
        <v>66</v>
      </c>
      <c r="C41" s="40" t="s">
        <v>36</v>
      </c>
      <c r="D41" s="20">
        <v>28</v>
      </c>
      <c r="E41" s="44">
        <v>80.209999999999994</v>
      </c>
      <c r="F41" s="39">
        <f t="shared" si="0"/>
        <v>2245.8799999999997</v>
      </c>
      <c r="G41" s="45">
        <v>76.39</v>
      </c>
      <c r="H41" s="48">
        <f t="shared" si="1"/>
        <v>2138.92</v>
      </c>
      <c r="I41" s="45">
        <v>72.75</v>
      </c>
      <c r="J41" s="49">
        <f t="shared" si="2"/>
        <v>2037</v>
      </c>
      <c r="K41" s="41"/>
      <c r="L41" s="41"/>
      <c r="M41" s="41"/>
      <c r="N41" s="41"/>
      <c r="O41" s="41"/>
      <c r="P41" s="41"/>
      <c r="Q41" s="21">
        <f t="shared" si="3"/>
        <v>76.45</v>
      </c>
      <c r="R41" s="22">
        <f t="shared" si="4"/>
        <v>3</v>
      </c>
      <c r="S41" s="22">
        <f t="shared" si="5"/>
        <v>3.730361912737151</v>
      </c>
      <c r="T41" s="23">
        <f t="shared" si="6"/>
        <v>4.8794792841558552</v>
      </c>
      <c r="U41" s="23" t="str">
        <f t="shared" si="7"/>
        <v>ОДН</v>
      </c>
      <c r="V41" s="24">
        <f t="shared" si="8"/>
        <v>2140.6</v>
      </c>
    </row>
    <row r="42" spans="1:22" ht="27" customHeight="1" x14ac:dyDescent="0.3">
      <c r="A42" s="43">
        <v>30</v>
      </c>
      <c r="B42" s="42" t="s">
        <v>67</v>
      </c>
      <c r="C42" s="40" t="s">
        <v>36</v>
      </c>
      <c r="D42" s="20">
        <v>45</v>
      </c>
      <c r="E42" s="44">
        <v>32.39</v>
      </c>
      <c r="F42" s="39">
        <f t="shared" si="0"/>
        <v>1457.55</v>
      </c>
      <c r="G42" s="45">
        <v>30.84</v>
      </c>
      <c r="H42" s="48">
        <f t="shared" si="1"/>
        <v>1387.8</v>
      </c>
      <c r="I42" s="45">
        <v>29.38</v>
      </c>
      <c r="J42" s="49">
        <f t="shared" si="2"/>
        <v>1322.1</v>
      </c>
      <c r="K42" s="41"/>
      <c r="L42" s="41"/>
      <c r="M42" s="41"/>
      <c r="N42" s="41"/>
      <c r="O42" s="41"/>
      <c r="P42" s="41"/>
      <c r="Q42" s="21">
        <f t="shared" si="3"/>
        <v>30.87</v>
      </c>
      <c r="R42" s="22">
        <f t="shared" si="4"/>
        <v>3</v>
      </c>
      <c r="S42" s="22">
        <f t="shared" si="5"/>
        <v>1.5052242357868155</v>
      </c>
      <c r="T42" s="23">
        <f t="shared" si="6"/>
        <v>4.8760098341004712</v>
      </c>
      <c r="U42" s="23" t="str">
        <f t="shared" si="7"/>
        <v>ОДН</v>
      </c>
      <c r="V42" s="24">
        <f t="shared" si="8"/>
        <v>1389.15</v>
      </c>
    </row>
    <row r="43" spans="1:22" ht="27" customHeight="1" x14ac:dyDescent="0.3">
      <c r="A43" s="43">
        <v>31</v>
      </c>
      <c r="B43" s="42" t="s">
        <v>67</v>
      </c>
      <c r="C43" s="40" t="s">
        <v>36</v>
      </c>
      <c r="D43" s="20">
        <v>8</v>
      </c>
      <c r="E43" s="44">
        <v>109.82</v>
      </c>
      <c r="F43" s="39">
        <f t="shared" si="0"/>
        <v>878.56</v>
      </c>
      <c r="G43" s="45">
        <v>104.59</v>
      </c>
      <c r="H43" s="48">
        <f t="shared" si="1"/>
        <v>836.72</v>
      </c>
      <c r="I43" s="45">
        <v>99.61</v>
      </c>
      <c r="J43" s="49">
        <f t="shared" si="2"/>
        <v>796.88</v>
      </c>
      <c r="K43" s="41"/>
      <c r="L43" s="41"/>
      <c r="M43" s="41"/>
      <c r="N43" s="41"/>
      <c r="O43" s="41"/>
      <c r="P43" s="41"/>
      <c r="Q43" s="21">
        <f t="shared" si="3"/>
        <v>104.67</v>
      </c>
      <c r="R43" s="22">
        <f t="shared" si="4"/>
        <v>3</v>
      </c>
      <c r="S43" s="22">
        <f t="shared" si="5"/>
        <v>5.1055117275352497</v>
      </c>
      <c r="T43" s="23">
        <f t="shared" si="6"/>
        <v>4.8777221052214097</v>
      </c>
      <c r="U43" s="23" t="str">
        <f t="shared" si="7"/>
        <v>ОДН</v>
      </c>
      <c r="V43" s="24">
        <f t="shared" si="8"/>
        <v>837.36</v>
      </c>
    </row>
    <row r="44" spans="1:22" ht="27" customHeight="1" x14ac:dyDescent="0.3">
      <c r="A44" s="43">
        <v>32</v>
      </c>
      <c r="B44" s="42" t="s">
        <v>69</v>
      </c>
      <c r="C44" s="40" t="s">
        <v>36</v>
      </c>
      <c r="D44" s="20">
        <v>35</v>
      </c>
      <c r="E44" s="44">
        <v>10.029999999999999</v>
      </c>
      <c r="F44" s="39">
        <f t="shared" si="0"/>
        <v>351.04999999999995</v>
      </c>
      <c r="G44" s="46">
        <v>9.56</v>
      </c>
      <c r="H44" s="48">
        <f t="shared" si="1"/>
        <v>334.6</v>
      </c>
      <c r="I44" s="46">
        <v>9.1</v>
      </c>
      <c r="J44" s="49">
        <f t="shared" si="2"/>
        <v>318.5</v>
      </c>
      <c r="K44" s="41"/>
      <c r="L44" s="41"/>
      <c r="M44" s="41"/>
      <c r="N44" s="41"/>
      <c r="O44" s="41"/>
      <c r="P44" s="41"/>
      <c r="Q44" s="21">
        <f t="shared" si="3"/>
        <v>9.56</v>
      </c>
      <c r="R44" s="22">
        <f t="shared" si="4"/>
        <v>3</v>
      </c>
      <c r="S44" s="22">
        <f t="shared" si="5"/>
        <v>0.46502688094345673</v>
      </c>
      <c r="T44" s="23">
        <f t="shared" si="6"/>
        <v>4.8642979178185852</v>
      </c>
      <c r="U44" s="23" t="str">
        <f t="shared" si="7"/>
        <v>ОДН</v>
      </c>
      <c r="V44" s="24">
        <f t="shared" si="8"/>
        <v>334.6</v>
      </c>
    </row>
    <row r="45" spans="1:22" ht="27" customHeight="1" x14ac:dyDescent="0.3">
      <c r="A45" s="43">
        <v>33</v>
      </c>
      <c r="B45" s="42" t="s">
        <v>69</v>
      </c>
      <c r="C45" s="40" t="s">
        <v>36</v>
      </c>
      <c r="D45" s="20">
        <v>33</v>
      </c>
      <c r="E45" s="44">
        <v>15.61</v>
      </c>
      <c r="F45" s="39">
        <f t="shared" si="0"/>
        <v>515.13</v>
      </c>
      <c r="G45" s="45">
        <v>14.87</v>
      </c>
      <c r="H45" s="48">
        <f t="shared" si="1"/>
        <v>490.71</v>
      </c>
      <c r="I45" s="45">
        <v>14.16</v>
      </c>
      <c r="J45" s="49">
        <f t="shared" si="2"/>
        <v>467.28000000000003</v>
      </c>
      <c r="K45" s="41"/>
      <c r="L45" s="41"/>
      <c r="M45" s="41"/>
      <c r="N45" s="41"/>
      <c r="O45" s="41"/>
      <c r="P45" s="41"/>
      <c r="Q45" s="21">
        <f t="shared" si="3"/>
        <v>14.88</v>
      </c>
      <c r="R45" s="22">
        <f t="shared" si="4"/>
        <v>3</v>
      </c>
      <c r="S45" s="22">
        <f t="shared" si="5"/>
        <v>0.72505172229296821</v>
      </c>
      <c r="T45" s="23">
        <f t="shared" si="6"/>
        <v>4.8726594240118821</v>
      </c>
      <c r="U45" s="23" t="str">
        <f t="shared" si="7"/>
        <v>ОДН</v>
      </c>
      <c r="V45" s="24">
        <f t="shared" si="8"/>
        <v>491.04</v>
      </c>
    </row>
    <row r="46" spans="1:22" ht="27" customHeight="1" x14ac:dyDescent="0.3">
      <c r="A46" s="43">
        <v>34</v>
      </c>
      <c r="B46" s="42" t="s">
        <v>70</v>
      </c>
      <c r="C46" s="40" t="s">
        <v>36</v>
      </c>
      <c r="D46" s="20">
        <v>19</v>
      </c>
      <c r="E46" s="44">
        <v>23.76</v>
      </c>
      <c r="F46" s="39">
        <f t="shared" si="0"/>
        <v>451.44000000000005</v>
      </c>
      <c r="G46" s="45">
        <v>22.63</v>
      </c>
      <c r="H46" s="48">
        <f t="shared" si="1"/>
        <v>429.96999999999997</v>
      </c>
      <c r="I46" s="45">
        <v>21.55</v>
      </c>
      <c r="J46" s="49">
        <f t="shared" si="2"/>
        <v>409.45</v>
      </c>
      <c r="K46" s="41"/>
      <c r="L46" s="41"/>
      <c r="M46" s="41"/>
      <c r="N46" s="41"/>
      <c r="O46" s="41"/>
      <c r="P46" s="41"/>
      <c r="Q46" s="21">
        <f t="shared" si="3"/>
        <v>22.65</v>
      </c>
      <c r="R46" s="22">
        <f t="shared" si="4"/>
        <v>3</v>
      </c>
      <c r="S46" s="22">
        <f t="shared" si="5"/>
        <v>1.1051018052650177</v>
      </c>
      <c r="T46" s="23">
        <f t="shared" si="6"/>
        <v>4.879036667836723</v>
      </c>
      <c r="U46" s="23" t="str">
        <f t="shared" si="7"/>
        <v>ОДН</v>
      </c>
      <c r="V46" s="24">
        <f t="shared" si="8"/>
        <v>430.34999999999997</v>
      </c>
    </row>
    <row r="47" spans="1:22" ht="27" customHeight="1" x14ac:dyDescent="0.3">
      <c r="A47" s="43">
        <v>35</v>
      </c>
      <c r="B47" s="42" t="s">
        <v>71</v>
      </c>
      <c r="C47" s="40" t="s">
        <v>36</v>
      </c>
      <c r="D47" s="20">
        <v>13</v>
      </c>
      <c r="E47" s="44">
        <v>57.61</v>
      </c>
      <c r="F47" s="39">
        <f t="shared" si="0"/>
        <v>748.93</v>
      </c>
      <c r="G47" s="45">
        <v>54.86</v>
      </c>
      <c r="H47" s="48">
        <f t="shared" si="1"/>
        <v>713.18</v>
      </c>
      <c r="I47" s="45">
        <v>52.25</v>
      </c>
      <c r="J47" s="49">
        <f t="shared" si="2"/>
        <v>679.25</v>
      </c>
      <c r="K47" s="41"/>
      <c r="L47" s="41"/>
      <c r="M47" s="41"/>
      <c r="N47" s="41"/>
      <c r="O47" s="41"/>
      <c r="P47" s="41"/>
      <c r="Q47" s="21">
        <f t="shared" si="3"/>
        <v>54.91</v>
      </c>
      <c r="R47" s="22">
        <f t="shared" si="4"/>
        <v>3</v>
      </c>
      <c r="S47" s="22">
        <f t="shared" si="5"/>
        <v>2.6803078181432816</v>
      </c>
      <c r="T47" s="23">
        <f t="shared" si="6"/>
        <v>4.8812744821403786</v>
      </c>
      <c r="U47" s="23" t="str">
        <f t="shared" si="7"/>
        <v>ОДН</v>
      </c>
      <c r="V47" s="24">
        <f t="shared" si="8"/>
        <v>713.82999999999993</v>
      </c>
    </row>
    <row r="48" spans="1:22" ht="27" customHeight="1" x14ac:dyDescent="0.3">
      <c r="A48" s="43">
        <v>36</v>
      </c>
      <c r="B48" s="42" t="s">
        <v>72</v>
      </c>
      <c r="C48" s="40" t="s">
        <v>36</v>
      </c>
      <c r="D48" s="20">
        <v>10</v>
      </c>
      <c r="E48" s="44">
        <v>127.02</v>
      </c>
      <c r="F48" s="39">
        <f t="shared" si="0"/>
        <v>1270.2</v>
      </c>
      <c r="G48" s="45">
        <v>120.97</v>
      </c>
      <c r="H48" s="48">
        <f t="shared" si="1"/>
        <v>1209.7</v>
      </c>
      <c r="I48" s="45">
        <v>115.21</v>
      </c>
      <c r="J48" s="49">
        <f t="shared" si="2"/>
        <v>1152.0999999999999</v>
      </c>
      <c r="K48" s="41"/>
      <c r="L48" s="41"/>
      <c r="M48" s="41"/>
      <c r="N48" s="41"/>
      <c r="O48" s="41"/>
      <c r="P48" s="41"/>
      <c r="Q48" s="21">
        <f t="shared" si="3"/>
        <v>121.07</v>
      </c>
      <c r="R48" s="22">
        <f t="shared" si="4"/>
        <v>3</v>
      </c>
      <c r="S48" s="22">
        <f t="shared" si="5"/>
        <v>5.9055948049286284</v>
      </c>
      <c r="T48" s="23">
        <f t="shared" si="6"/>
        <v>4.8778349755749799</v>
      </c>
      <c r="U48" s="23" t="str">
        <f t="shared" si="7"/>
        <v>ОДН</v>
      </c>
      <c r="V48" s="24">
        <f t="shared" si="8"/>
        <v>1210.6999999999998</v>
      </c>
    </row>
    <row r="49" spans="1:22" ht="27" customHeight="1" x14ac:dyDescent="0.3">
      <c r="A49" s="43">
        <v>37</v>
      </c>
      <c r="B49" s="42" t="s">
        <v>73</v>
      </c>
      <c r="C49" s="40" t="s">
        <v>36</v>
      </c>
      <c r="D49" s="20">
        <v>216</v>
      </c>
      <c r="E49" s="44">
        <v>50.62</v>
      </c>
      <c r="F49" s="39">
        <f t="shared" si="0"/>
        <v>10933.92</v>
      </c>
      <c r="G49" s="45">
        <v>48.21</v>
      </c>
      <c r="H49" s="48">
        <f t="shared" si="1"/>
        <v>10413.36</v>
      </c>
      <c r="I49" s="45">
        <v>45.91</v>
      </c>
      <c r="J49" s="49">
        <f t="shared" si="2"/>
        <v>9916.56</v>
      </c>
      <c r="K49" s="41"/>
      <c r="L49" s="41"/>
      <c r="M49" s="41"/>
      <c r="N49" s="41"/>
      <c r="O49" s="41"/>
      <c r="P49" s="41"/>
      <c r="Q49" s="21">
        <f t="shared" si="3"/>
        <v>48.25</v>
      </c>
      <c r="R49" s="22">
        <f t="shared" si="4"/>
        <v>3</v>
      </c>
      <c r="S49" s="22">
        <f t="shared" si="5"/>
        <v>2.3552176120265411</v>
      </c>
      <c r="T49" s="23">
        <f t="shared" si="6"/>
        <v>4.8812800249254735</v>
      </c>
      <c r="U49" s="23" t="str">
        <f t="shared" si="7"/>
        <v>ОДН</v>
      </c>
      <c r="V49" s="24">
        <f t="shared" si="8"/>
        <v>10422</v>
      </c>
    </row>
    <row r="50" spans="1:22" ht="27" customHeight="1" x14ac:dyDescent="0.3">
      <c r="A50" s="43">
        <v>38</v>
      </c>
      <c r="B50" s="42" t="s">
        <v>73</v>
      </c>
      <c r="C50" s="40" t="s">
        <v>36</v>
      </c>
      <c r="D50" s="20">
        <v>96</v>
      </c>
      <c r="E50" s="44">
        <v>123.11</v>
      </c>
      <c r="F50" s="39">
        <f t="shared" si="0"/>
        <v>11818.56</v>
      </c>
      <c r="G50" s="45">
        <v>117.25</v>
      </c>
      <c r="H50" s="48">
        <f t="shared" si="1"/>
        <v>11256</v>
      </c>
      <c r="I50" s="45">
        <v>111.66</v>
      </c>
      <c r="J50" s="49">
        <f t="shared" si="2"/>
        <v>10719.36</v>
      </c>
      <c r="K50" s="41"/>
      <c r="L50" s="41"/>
      <c r="M50" s="41"/>
      <c r="N50" s="41"/>
      <c r="O50" s="41"/>
      <c r="P50" s="41"/>
      <c r="Q50" s="21">
        <f t="shared" si="3"/>
        <v>117.34</v>
      </c>
      <c r="R50" s="22">
        <f t="shared" si="4"/>
        <v>3</v>
      </c>
      <c r="S50" s="22">
        <f t="shared" si="5"/>
        <v>5.7255305431025354</v>
      </c>
      <c r="T50" s="23">
        <f t="shared" si="6"/>
        <v>4.8794362903549811</v>
      </c>
      <c r="U50" s="23" t="str">
        <f t="shared" si="7"/>
        <v>ОДН</v>
      </c>
      <c r="V50" s="24">
        <f t="shared" si="8"/>
        <v>11264.64</v>
      </c>
    </row>
    <row r="51" spans="1:22" ht="27" customHeight="1" x14ac:dyDescent="0.3">
      <c r="A51" s="43">
        <v>39</v>
      </c>
      <c r="B51" s="42" t="s">
        <v>73</v>
      </c>
      <c r="C51" s="40" t="s">
        <v>36</v>
      </c>
      <c r="D51" s="20">
        <v>200</v>
      </c>
      <c r="E51" s="44">
        <v>34.99</v>
      </c>
      <c r="F51" s="39">
        <f t="shared" si="0"/>
        <v>6998</v>
      </c>
      <c r="G51" s="45">
        <v>33.32</v>
      </c>
      <c r="H51" s="48">
        <f t="shared" si="1"/>
        <v>6664</v>
      </c>
      <c r="I51" s="45">
        <v>31.74</v>
      </c>
      <c r="J51" s="49">
        <f t="shared" si="2"/>
        <v>6348</v>
      </c>
      <c r="K51" s="41"/>
      <c r="L51" s="41"/>
      <c r="M51" s="41"/>
      <c r="N51" s="41"/>
      <c r="O51" s="41"/>
      <c r="P51" s="41"/>
      <c r="Q51" s="21">
        <f t="shared" si="3"/>
        <v>33.35</v>
      </c>
      <c r="R51" s="22">
        <f t="shared" si="4"/>
        <v>3</v>
      </c>
      <c r="S51" s="22">
        <f t="shared" si="5"/>
        <v>1.6252076790367456</v>
      </c>
      <c r="T51" s="23">
        <f t="shared" si="6"/>
        <v>4.8731864438882919</v>
      </c>
      <c r="U51" s="23" t="str">
        <f t="shared" si="7"/>
        <v>ОДН</v>
      </c>
      <c r="V51" s="24">
        <f t="shared" si="8"/>
        <v>6670</v>
      </c>
    </row>
    <row r="52" spans="1:22" ht="27" customHeight="1" x14ac:dyDescent="0.3">
      <c r="A52" s="43">
        <v>40</v>
      </c>
      <c r="B52" s="42" t="s">
        <v>74</v>
      </c>
      <c r="C52" s="40" t="s">
        <v>36</v>
      </c>
      <c r="D52" s="20">
        <v>8</v>
      </c>
      <c r="E52" s="44">
        <v>189.51</v>
      </c>
      <c r="F52" s="39">
        <f t="shared" si="0"/>
        <v>1516.08</v>
      </c>
      <c r="G52" s="45">
        <v>180.48</v>
      </c>
      <c r="H52" s="48">
        <f t="shared" si="1"/>
        <v>1443.84</v>
      </c>
      <c r="I52" s="45">
        <v>171.89</v>
      </c>
      <c r="J52" s="49">
        <f t="shared" si="2"/>
        <v>1375.12</v>
      </c>
      <c r="K52" s="41"/>
      <c r="L52" s="41"/>
      <c r="M52" s="41"/>
      <c r="N52" s="41"/>
      <c r="O52" s="41"/>
      <c r="P52" s="41"/>
      <c r="Q52" s="21">
        <f t="shared" si="3"/>
        <v>180.63</v>
      </c>
      <c r="R52" s="22">
        <f t="shared" si="4"/>
        <v>3</v>
      </c>
      <c r="S52" s="22">
        <f t="shared" si="5"/>
        <v>8.8109165244031242</v>
      </c>
      <c r="T52" s="23">
        <f t="shared" si="6"/>
        <v>4.877881041024815</v>
      </c>
      <c r="U52" s="23" t="str">
        <f t="shared" si="7"/>
        <v>ОДН</v>
      </c>
      <c r="V52" s="24">
        <f t="shared" si="8"/>
        <v>1445.04</v>
      </c>
    </row>
    <row r="53" spans="1:22" ht="27" customHeight="1" x14ac:dyDescent="0.3">
      <c r="A53" s="43">
        <v>41</v>
      </c>
      <c r="B53" s="42" t="s">
        <v>75</v>
      </c>
      <c r="C53" s="40" t="s">
        <v>36</v>
      </c>
      <c r="D53" s="20">
        <v>6</v>
      </c>
      <c r="E53" s="44">
        <v>18.54</v>
      </c>
      <c r="F53" s="39">
        <f t="shared" si="0"/>
        <v>111.24</v>
      </c>
      <c r="G53" s="45">
        <v>17.649999999999999</v>
      </c>
      <c r="H53" s="48">
        <f t="shared" si="1"/>
        <v>105.89999999999999</v>
      </c>
      <c r="I53" s="45">
        <v>16.809999999999999</v>
      </c>
      <c r="J53" s="49">
        <f t="shared" si="2"/>
        <v>100.85999999999999</v>
      </c>
      <c r="K53" s="41"/>
      <c r="L53" s="41"/>
      <c r="M53" s="41"/>
      <c r="N53" s="41"/>
      <c r="O53" s="41"/>
      <c r="P53" s="41"/>
      <c r="Q53" s="21">
        <f t="shared" si="3"/>
        <v>17.670000000000002</v>
      </c>
      <c r="R53" s="22">
        <f t="shared" si="4"/>
        <v>3</v>
      </c>
      <c r="S53" s="22">
        <f t="shared" si="5"/>
        <v>0.86513004802746307</v>
      </c>
      <c r="T53" s="23">
        <f t="shared" si="6"/>
        <v>4.896038755107317</v>
      </c>
      <c r="U53" s="23" t="str">
        <f t="shared" si="7"/>
        <v>ОДН</v>
      </c>
      <c r="V53" s="24">
        <f t="shared" si="8"/>
        <v>106.02000000000001</v>
      </c>
    </row>
    <row r="54" spans="1:22" ht="27" customHeight="1" x14ac:dyDescent="0.3">
      <c r="A54" s="43">
        <v>42</v>
      </c>
      <c r="B54" s="42" t="s">
        <v>76</v>
      </c>
      <c r="C54" s="40" t="s">
        <v>36</v>
      </c>
      <c r="D54" s="20">
        <v>23</v>
      </c>
      <c r="E54" s="44">
        <v>26.49</v>
      </c>
      <c r="F54" s="39">
        <f t="shared" si="0"/>
        <v>609.27</v>
      </c>
      <c r="G54" s="45">
        <v>25.23</v>
      </c>
      <c r="H54" s="48">
        <f t="shared" si="1"/>
        <v>580.29</v>
      </c>
      <c r="I54" s="45">
        <v>24.03</v>
      </c>
      <c r="J54" s="49">
        <f t="shared" si="2"/>
        <v>552.69000000000005</v>
      </c>
      <c r="K54" s="41"/>
      <c r="L54" s="41"/>
      <c r="M54" s="41"/>
      <c r="N54" s="41"/>
      <c r="O54" s="41"/>
      <c r="P54" s="41"/>
      <c r="Q54" s="21">
        <f t="shared" si="3"/>
        <v>25.25</v>
      </c>
      <c r="R54" s="22">
        <f t="shared" si="4"/>
        <v>3</v>
      </c>
      <c r="S54" s="22">
        <f t="shared" si="5"/>
        <v>1.2301219451745411</v>
      </c>
      <c r="T54" s="23">
        <f t="shared" si="6"/>
        <v>4.8717700798991732</v>
      </c>
      <c r="U54" s="23" t="str">
        <f t="shared" si="7"/>
        <v>ОДН</v>
      </c>
      <c r="V54" s="24">
        <f t="shared" si="8"/>
        <v>580.75</v>
      </c>
    </row>
    <row r="55" spans="1:22" ht="27" customHeight="1" x14ac:dyDescent="0.3">
      <c r="A55" s="43">
        <v>43</v>
      </c>
      <c r="B55" s="42" t="s">
        <v>77</v>
      </c>
      <c r="C55" s="40" t="s">
        <v>36</v>
      </c>
      <c r="D55" s="20">
        <v>10</v>
      </c>
      <c r="E55" s="44">
        <v>23.72</v>
      </c>
      <c r="F55" s="39">
        <f t="shared" si="0"/>
        <v>237.2</v>
      </c>
      <c r="G55" s="45">
        <v>22.59</v>
      </c>
      <c r="H55" s="48">
        <f t="shared" si="1"/>
        <v>225.9</v>
      </c>
      <c r="I55" s="45">
        <v>21.51</v>
      </c>
      <c r="J55" s="49">
        <f t="shared" si="2"/>
        <v>215.10000000000002</v>
      </c>
      <c r="K55" s="41"/>
      <c r="L55" s="41"/>
      <c r="M55" s="41"/>
      <c r="N55" s="41"/>
      <c r="O55" s="41"/>
      <c r="P55" s="41"/>
      <c r="Q55" s="21">
        <f t="shared" si="3"/>
        <v>22.61</v>
      </c>
      <c r="R55" s="22">
        <f t="shared" si="4"/>
        <v>3</v>
      </c>
      <c r="S55" s="22">
        <f t="shared" si="5"/>
        <v>1.1051018052650157</v>
      </c>
      <c r="T55" s="23">
        <f t="shared" si="6"/>
        <v>4.8876683116542052</v>
      </c>
      <c r="U55" s="23" t="str">
        <f t="shared" si="7"/>
        <v>ОДН</v>
      </c>
      <c r="V55" s="24">
        <f t="shared" si="8"/>
        <v>226.1</v>
      </c>
    </row>
    <row r="56" spans="1:22" ht="27" customHeight="1" x14ac:dyDescent="0.3">
      <c r="A56" s="43">
        <v>44</v>
      </c>
      <c r="B56" s="42" t="s">
        <v>78</v>
      </c>
      <c r="C56" s="40" t="s">
        <v>36</v>
      </c>
      <c r="D56" s="20">
        <v>5</v>
      </c>
      <c r="E56" s="44">
        <v>175.16</v>
      </c>
      <c r="F56" s="39">
        <f t="shared" si="0"/>
        <v>875.8</v>
      </c>
      <c r="G56" s="45">
        <v>166.82</v>
      </c>
      <c r="H56" s="48">
        <f t="shared" si="1"/>
        <v>834.09999999999991</v>
      </c>
      <c r="I56" s="45">
        <v>158.88</v>
      </c>
      <c r="J56" s="49">
        <f t="shared" si="2"/>
        <v>794.4</v>
      </c>
      <c r="K56" s="41"/>
      <c r="L56" s="41"/>
      <c r="M56" s="41"/>
      <c r="N56" s="41"/>
      <c r="O56" s="41"/>
      <c r="P56" s="41"/>
      <c r="Q56" s="21">
        <f t="shared" si="3"/>
        <v>166.95</v>
      </c>
      <c r="R56" s="22">
        <f t="shared" si="4"/>
        <v>3</v>
      </c>
      <c r="S56" s="22">
        <f t="shared" si="5"/>
        <v>8.1408199832694983</v>
      </c>
      <c r="T56" s="23">
        <f t="shared" si="6"/>
        <v>4.8762024458038331</v>
      </c>
      <c r="U56" s="23" t="str">
        <f t="shared" si="7"/>
        <v>ОДН</v>
      </c>
      <c r="V56" s="24">
        <f t="shared" si="8"/>
        <v>834.75</v>
      </c>
    </row>
    <row r="57" spans="1:22" ht="27" customHeight="1" x14ac:dyDescent="0.3">
      <c r="A57" s="43">
        <v>45</v>
      </c>
      <c r="B57" s="42" t="s">
        <v>79</v>
      </c>
      <c r="C57" s="40" t="s">
        <v>68</v>
      </c>
      <c r="D57" s="20">
        <v>1</v>
      </c>
      <c r="E57" s="44">
        <v>76.83</v>
      </c>
      <c r="F57" s="39">
        <f t="shared" si="0"/>
        <v>76.83</v>
      </c>
      <c r="G57" s="45">
        <v>73.17</v>
      </c>
      <c r="H57" s="48">
        <f t="shared" si="1"/>
        <v>73.17</v>
      </c>
      <c r="I57" s="45">
        <v>69.69</v>
      </c>
      <c r="J57" s="49">
        <f t="shared" si="2"/>
        <v>69.69</v>
      </c>
      <c r="K57" s="41"/>
      <c r="L57" s="41"/>
      <c r="M57" s="41"/>
      <c r="N57" s="41"/>
      <c r="O57" s="41"/>
      <c r="P57" s="41"/>
      <c r="Q57" s="21">
        <f t="shared" si="3"/>
        <v>73.23</v>
      </c>
      <c r="R57" s="22">
        <f t="shared" si="4"/>
        <v>3</v>
      </c>
      <c r="S57" s="22">
        <f t="shared" si="5"/>
        <v>3.5703781312348419</v>
      </c>
      <c r="T57" s="23">
        <f t="shared" si="6"/>
        <v>4.8755675696228895</v>
      </c>
      <c r="U57" s="23" t="str">
        <f t="shared" si="7"/>
        <v>ОДН</v>
      </c>
      <c r="V57" s="24">
        <f t="shared" si="8"/>
        <v>73.23</v>
      </c>
    </row>
    <row r="58" spans="1:22" ht="27" customHeight="1" x14ac:dyDescent="0.3">
      <c r="A58" s="43">
        <v>46</v>
      </c>
      <c r="B58" s="42" t="s">
        <v>79</v>
      </c>
      <c r="C58" s="40" t="s">
        <v>68</v>
      </c>
      <c r="D58" s="20">
        <v>4</v>
      </c>
      <c r="E58" s="44">
        <v>37.909999999999997</v>
      </c>
      <c r="F58" s="39">
        <f t="shared" si="0"/>
        <v>151.63999999999999</v>
      </c>
      <c r="G58" s="46">
        <v>36.11</v>
      </c>
      <c r="H58" s="48">
        <f t="shared" si="1"/>
        <v>144.44</v>
      </c>
      <c r="I58" s="46">
        <v>34.39</v>
      </c>
      <c r="J58" s="49">
        <f t="shared" si="2"/>
        <v>137.56</v>
      </c>
      <c r="K58" s="41"/>
      <c r="L58" s="41"/>
      <c r="M58" s="41"/>
      <c r="N58" s="41"/>
      <c r="O58" s="41"/>
      <c r="P58" s="41"/>
      <c r="Q58" s="21">
        <f t="shared" si="3"/>
        <v>36.14</v>
      </c>
      <c r="R58" s="22">
        <f t="shared" si="4"/>
        <v>3</v>
      </c>
      <c r="S58" s="22">
        <f t="shared" si="5"/>
        <v>1.7601562430648006</v>
      </c>
      <c r="T58" s="23">
        <f t="shared" si="6"/>
        <v>4.8703825209319334</v>
      </c>
      <c r="U58" s="23" t="str">
        <f t="shared" si="7"/>
        <v>ОДН</v>
      </c>
      <c r="V58" s="24">
        <f t="shared" si="8"/>
        <v>144.56</v>
      </c>
    </row>
    <row r="59" spans="1:22" ht="27" customHeight="1" x14ac:dyDescent="0.3">
      <c r="A59" s="43">
        <v>47</v>
      </c>
      <c r="B59" s="42" t="s">
        <v>79</v>
      </c>
      <c r="C59" s="40" t="s">
        <v>68</v>
      </c>
      <c r="D59" s="20">
        <v>4</v>
      </c>
      <c r="E59" s="44">
        <v>53.06</v>
      </c>
      <c r="F59" s="39">
        <f t="shared" si="0"/>
        <v>212.24</v>
      </c>
      <c r="G59" s="45">
        <v>50.53</v>
      </c>
      <c r="H59" s="48">
        <f t="shared" si="1"/>
        <v>202.12</v>
      </c>
      <c r="I59" s="45">
        <v>48.13</v>
      </c>
      <c r="J59" s="49">
        <f t="shared" si="2"/>
        <v>192.52</v>
      </c>
      <c r="K59" s="41"/>
      <c r="L59" s="41"/>
      <c r="M59" s="41"/>
      <c r="N59" s="41"/>
      <c r="O59" s="41"/>
      <c r="P59" s="41"/>
      <c r="Q59" s="21">
        <f t="shared" si="3"/>
        <v>50.57</v>
      </c>
      <c r="R59" s="22">
        <f t="shared" si="4"/>
        <v>3</v>
      </c>
      <c r="S59" s="22">
        <f t="shared" si="5"/>
        <v>2.4652890297082815</v>
      </c>
      <c r="T59" s="23">
        <f t="shared" si="6"/>
        <v>4.875003024932334</v>
      </c>
      <c r="U59" s="23" t="str">
        <f t="shared" si="7"/>
        <v>ОДН</v>
      </c>
      <c r="V59" s="24">
        <f t="shared" si="8"/>
        <v>202.28</v>
      </c>
    </row>
    <row r="60" spans="1:22" ht="27" customHeight="1" x14ac:dyDescent="0.3">
      <c r="A60" s="43">
        <v>48</v>
      </c>
      <c r="B60" s="42" t="s">
        <v>79</v>
      </c>
      <c r="C60" s="51" t="s">
        <v>68</v>
      </c>
      <c r="D60" s="20">
        <v>5</v>
      </c>
      <c r="E60" s="44">
        <v>120.9</v>
      </c>
      <c r="F60" s="39">
        <f t="shared" si="0"/>
        <v>604.5</v>
      </c>
      <c r="G60" s="45">
        <v>115.15</v>
      </c>
      <c r="H60" s="48">
        <f t="shared" si="1"/>
        <v>575.75</v>
      </c>
      <c r="I60" s="45">
        <v>109.66</v>
      </c>
      <c r="J60" s="49">
        <f t="shared" si="2"/>
        <v>548.29999999999995</v>
      </c>
      <c r="K60" s="41"/>
      <c r="L60" s="41"/>
      <c r="M60" s="41"/>
      <c r="N60" s="41"/>
      <c r="O60" s="41"/>
      <c r="P60" s="41"/>
      <c r="Q60" s="21">
        <f t="shared" si="3"/>
        <v>115.24</v>
      </c>
      <c r="R60" s="22">
        <f t="shared" si="4"/>
        <v>3</v>
      </c>
      <c r="S60" s="22">
        <f t="shared" si="5"/>
        <v>5.620502646561075</v>
      </c>
      <c r="T60" s="23">
        <f t="shared" si="6"/>
        <v>4.8772150699072156</v>
      </c>
      <c r="U60" s="23" t="str">
        <f t="shared" si="7"/>
        <v>ОДН</v>
      </c>
      <c r="V60" s="24">
        <f t="shared" si="8"/>
        <v>576.19999999999993</v>
      </c>
    </row>
    <row r="61" spans="1:22" ht="27" customHeight="1" x14ac:dyDescent="0.3">
      <c r="A61" s="43">
        <v>49</v>
      </c>
      <c r="B61" s="42" t="s">
        <v>80</v>
      </c>
      <c r="C61" s="40" t="s">
        <v>36</v>
      </c>
      <c r="D61" s="20">
        <v>51</v>
      </c>
      <c r="E61" s="44">
        <v>27.14</v>
      </c>
      <c r="F61" s="39">
        <f t="shared" si="0"/>
        <v>1384.14</v>
      </c>
      <c r="G61" s="46">
        <v>25.84</v>
      </c>
      <c r="H61" s="48">
        <f t="shared" si="1"/>
        <v>1317.84</v>
      </c>
      <c r="I61" s="46">
        <v>24.61</v>
      </c>
      <c r="J61" s="49">
        <f t="shared" si="2"/>
        <v>1255.1099999999999</v>
      </c>
      <c r="K61" s="41"/>
      <c r="L61" s="41"/>
      <c r="M61" s="41"/>
      <c r="N61" s="41"/>
      <c r="O61" s="41"/>
      <c r="P61" s="41"/>
      <c r="Q61" s="21">
        <f t="shared" si="3"/>
        <v>25.86</v>
      </c>
      <c r="R61" s="22">
        <f t="shared" si="4"/>
        <v>3</v>
      </c>
      <c r="S61" s="22">
        <f t="shared" si="5"/>
        <v>1.2651679730375731</v>
      </c>
      <c r="T61" s="23">
        <f t="shared" si="6"/>
        <v>4.892374219016137</v>
      </c>
      <c r="U61" s="23" t="str">
        <f t="shared" si="7"/>
        <v>ОДН</v>
      </c>
      <c r="V61" s="24">
        <f t="shared" si="8"/>
        <v>1318.86</v>
      </c>
    </row>
    <row r="62" spans="1:22" ht="27" customHeight="1" x14ac:dyDescent="0.3">
      <c r="A62" s="43">
        <v>50</v>
      </c>
      <c r="B62" s="42" t="s">
        <v>81</v>
      </c>
      <c r="C62" s="40" t="s">
        <v>36</v>
      </c>
      <c r="D62" s="20">
        <v>10</v>
      </c>
      <c r="E62" s="44">
        <v>11.04</v>
      </c>
      <c r="F62" s="39">
        <f t="shared" si="0"/>
        <v>110.39999999999999</v>
      </c>
      <c r="G62" s="45">
        <v>10.51</v>
      </c>
      <c r="H62" s="48">
        <f t="shared" si="1"/>
        <v>105.1</v>
      </c>
      <c r="I62" s="45">
        <v>10.01</v>
      </c>
      <c r="J62" s="49">
        <f t="shared" si="2"/>
        <v>100.1</v>
      </c>
      <c r="K62" s="41"/>
      <c r="L62" s="41"/>
      <c r="M62" s="41"/>
      <c r="N62" s="41"/>
      <c r="O62" s="41"/>
      <c r="P62" s="41"/>
      <c r="Q62" s="21">
        <f t="shared" si="3"/>
        <v>10.52</v>
      </c>
      <c r="R62" s="22">
        <f t="shared" si="4"/>
        <v>3</v>
      </c>
      <c r="S62" s="22">
        <f t="shared" si="5"/>
        <v>0.51507281038703612</v>
      </c>
      <c r="T62" s="23">
        <f t="shared" si="6"/>
        <v>4.8961293763026248</v>
      </c>
      <c r="U62" s="23" t="str">
        <f t="shared" si="7"/>
        <v>ОДН</v>
      </c>
      <c r="V62" s="24">
        <f t="shared" si="8"/>
        <v>105.19999999999999</v>
      </c>
    </row>
    <row r="63" spans="1:22" ht="27" customHeight="1" x14ac:dyDescent="0.3">
      <c r="A63" s="43">
        <v>51</v>
      </c>
      <c r="B63" s="42" t="s">
        <v>82</v>
      </c>
      <c r="C63" s="40" t="s">
        <v>36</v>
      </c>
      <c r="D63" s="20">
        <v>2</v>
      </c>
      <c r="E63" s="44">
        <v>376.3</v>
      </c>
      <c r="F63" s="39">
        <f t="shared" si="0"/>
        <v>752.6</v>
      </c>
      <c r="G63" s="45">
        <v>358.38</v>
      </c>
      <c r="H63" s="48">
        <f t="shared" si="1"/>
        <v>716.76</v>
      </c>
      <c r="I63" s="45">
        <v>341.31</v>
      </c>
      <c r="J63" s="49">
        <f t="shared" si="2"/>
        <v>682.62</v>
      </c>
      <c r="K63" s="41"/>
      <c r="L63" s="41"/>
      <c r="M63" s="41"/>
      <c r="N63" s="41"/>
      <c r="O63" s="41"/>
      <c r="P63" s="41"/>
      <c r="Q63" s="21">
        <f t="shared" si="3"/>
        <v>358.66</v>
      </c>
      <c r="R63" s="22">
        <f t="shared" si="4"/>
        <v>3</v>
      </c>
      <c r="S63" s="22">
        <f t="shared" si="5"/>
        <v>17.496721121398721</v>
      </c>
      <c r="T63" s="23">
        <f t="shared" si="6"/>
        <v>4.8783586464614732</v>
      </c>
      <c r="U63" s="23" t="str">
        <f t="shared" si="7"/>
        <v>ОДН</v>
      </c>
      <c r="V63" s="24">
        <f t="shared" si="8"/>
        <v>717.32</v>
      </c>
    </row>
    <row r="64" spans="1:22" ht="27" customHeight="1" x14ac:dyDescent="0.3">
      <c r="A64" s="43">
        <v>52</v>
      </c>
      <c r="B64" s="42" t="s">
        <v>83</v>
      </c>
      <c r="C64" s="40" t="s">
        <v>36</v>
      </c>
      <c r="D64" s="20">
        <v>1</v>
      </c>
      <c r="E64" s="44">
        <v>234.21</v>
      </c>
      <c r="F64" s="39">
        <f t="shared" si="0"/>
        <v>234.21</v>
      </c>
      <c r="G64" s="45">
        <v>223.06</v>
      </c>
      <c r="H64" s="48">
        <f t="shared" si="1"/>
        <v>223.06</v>
      </c>
      <c r="I64" s="45">
        <v>212.44</v>
      </c>
      <c r="J64" s="49">
        <f t="shared" si="2"/>
        <v>212.44</v>
      </c>
      <c r="K64" s="41"/>
      <c r="L64" s="41"/>
      <c r="M64" s="41"/>
      <c r="N64" s="41"/>
      <c r="O64" s="41"/>
      <c r="P64" s="41"/>
      <c r="Q64" s="21">
        <f t="shared" si="3"/>
        <v>223.24</v>
      </c>
      <c r="R64" s="22">
        <f t="shared" si="4"/>
        <v>3</v>
      </c>
      <c r="S64" s="22">
        <f t="shared" si="5"/>
        <v>10.886075968869596</v>
      </c>
      <c r="T64" s="23">
        <f t="shared" si="6"/>
        <v>4.8764002727421589</v>
      </c>
      <c r="U64" s="23" t="str">
        <f t="shared" si="7"/>
        <v>ОДН</v>
      </c>
      <c r="V64" s="24">
        <f t="shared" si="8"/>
        <v>223.24</v>
      </c>
    </row>
    <row r="65" spans="1:22" ht="27" customHeight="1" x14ac:dyDescent="0.3">
      <c r="A65" s="43">
        <v>53</v>
      </c>
      <c r="B65" s="42" t="s">
        <v>84</v>
      </c>
      <c r="C65" s="40" t="s">
        <v>36</v>
      </c>
      <c r="D65" s="20">
        <v>2</v>
      </c>
      <c r="E65" s="44">
        <v>665.06</v>
      </c>
      <c r="F65" s="39">
        <f t="shared" si="0"/>
        <v>1330.12</v>
      </c>
      <c r="G65" s="45">
        <v>633.39</v>
      </c>
      <c r="H65" s="48">
        <f t="shared" si="1"/>
        <v>1266.78</v>
      </c>
      <c r="I65" s="45">
        <v>603.23</v>
      </c>
      <c r="J65" s="49">
        <f t="shared" si="2"/>
        <v>1206.46</v>
      </c>
      <c r="K65" s="41"/>
      <c r="L65" s="41"/>
      <c r="M65" s="41"/>
      <c r="N65" s="41"/>
      <c r="O65" s="41"/>
      <c r="P65" s="41"/>
      <c r="Q65" s="21">
        <f t="shared" si="3"/>
        <v>633.89</v>
      </c>
      <c r="R65" s="22">
        <f t="shared" si="4"/>
        <v>3</v>
      </c>
      <c r="S65" s="22">
        <f t="shared" si="5"/>
        <v>30.918073193522225</v>
      </c>
      <c r="T65" s="23">
        <f t="shared" si="6"/>
        <v>4.8775139525031515</v>
      </c>
      <c r="U65" s="23" t="str">
        <f t="shared" si="7"/>
        <v>ОДН</v>
      </c>
      <c r="V65" s="24">
        <f t="shared" si="8"/>
        <v>1267.78</v>
      </c>
    </row>
    <row r="66" spans="1:22" ht="27" customHeight="1" x14ac:dyDescent="0.3">
      <c r="A66" s="43">
        <v>54</v>
      </c>
      <c r="B66" s="42" t="s">
        <v>85</v>
      </c>
      <c r="C66" s="40" t="s">
        <v>36</v>
      </c>
      <c r="D66" s="20">
        <v>17</v>
      </c>
      <c r="E66" s="44">
        <v>13.05</v>
      </c>
      <c r="F66" s="39">
        <f t="shared" si="0"/>
        <v>221.85000000000002</v>
      </c>
      <c r="G66" s="45">
        <v>12.43</v>
      </c>
      <c r="H66" s="48">
        <f t="shared" si="1"/>
        <v>211.31</v>
      </c>
      <c r="I66" s="45">
        <v>11.84</v>
      </c>
      <c r="J66" s="49">
        <f t="shared" si="2"/>
        <v>201.28</v>
      </c>
      <c r="K66" s="41"/>
      <c r="L66" s="41"/>
      <c r="M66" s="41"/>
      <c r="N66" s="41"/>
      <c r="O66" s="41"/>
      <c r="P66" s="41"/>
      <c r="Q66" s="21">
        <f t="shared" si="3"/>
        <v>12.44</v>
      </c>
      <c r="R66" s="22">
        <f t="shared" si="4"/>
        <v>3</v>
      </c>
      <c r="S66" s="22">
        <f t="shared" si="5"/>
        <v>0.60506198029623426</v>
      </c>
      <c r="T66" s="23">
        <f t="shared" si="6"/>
        <v>4.8638422853395031</v>
      </c>
      <c r="U66" s="23" t="str">
        <f t="shared" si="7"/>
        <v>ОДН</v>
      </c>
      <c r="V66" s="24">
        <f t="shared" si="8"/>
        <v>211.48</v>
      </c>
    </row>
    <row r="67" spans="1:22" ht="27" customHeight="1" x14ac:dyDescent="0.3">
      <c r="A67" s="43">
        <v>55</v>
      </c>
      <c r="B67" s="42" t="s">
        <v>86</v>
      </c>
      <c r="C67" s="40" t="s">
        <v>36</v>
      </c>
      <c r="D67" s="20">
        <v>20</v>
      </c>
      <c r="E67" s="44">
        <v>17.420000000000002</v>
      </c>
      <c r="F67" s="39">
        <f t="shared" si="0"/>
        <v>348.40000000000003</v>
      </c>
      <c r="G67" s="45">
        <v>16.59</v>
      </c>
      <c r="H67" s="48">
        <f t="shared" si="1"/>
        <v>331.8</v>
      </c>
      <c r="I67" s="45">
        <v>15.8</v>
      </c>
      <c r="J67" s="49">
        <f t="shared" si="2"/>
        <v>316</v>
      </c>
      <c r="K67" s="41"/>
      <c r="L67" s="41"/>
      <c r="M67" s="41"/>
      <c r="N67" s="41"/>
      <c r="O67" s="41"/>
      <c r="P67" s="41"/>
      <c r="Q67" s="21">
        <f t="shared" si="3"/>
        <v>16.600000000000001</v>
      </c>
      <c r="R67" s="22">
        <f t="shared" si="4"/>
        <v>3</v>
      </c>
      <c r="S67" s="22">
        <f t="shared" si="5"/>
        <v>0.81009258730098299</v>
      </c>
      <c r="T67" s="23">
        <f t="shared" si="6"/>
        <v>4.8800758271143554</v>
      </c>
      <c r="U67" s="23" t="str">
        <f t="shared" si="7"/>
        <v>ОДН</v>
      </c>
      <c r="V67" s="24">
        <f t="shared" si="8"/>
        <v>332</v>
      </c>
    </row>
    <row r="68" spans="1:22" ht="27" customHeight="1" x14ac:dyDescent="0.3">
      <c r="A68" s="43">
        <v>56</v>
      </c>
      <c r="B68" s="42" t="s">
        <v>87</v>
      </c>
      <c r="C68" s="40" t="s">
        <v>36</v>
      </c>
      <c r="D68" s="20">
        <v>4</v>
      </c>
      <c r="E68" s="44">
        <v>870.98</v>
      </c>
      <c r="F68" s="39">
        <f t="shared" si="0"/>
        <v>3483.92</v>
      </c>
      <c r="G68" s="45">
        <v>829.5</v>
      </c>
      <c r="H68" s="48">
        <f t="shared" si="1"/>
        <v>3318</v>
      </c>
      <c r="I68" s="45">
        <v>790</v>
      </c>
      <c r="J68" s="49">
        <f t="shared" si="2"/>
        <v>3160</v>
      </c>
      <c r="K68" s="41"/>
      <c r="L68" s="41"/>
      <c r="M68" s="41"/>
      <c r="N68" s="41"/>
      <c r="O68" s="41"/>
      <c r="P68" s="41"/>
      <c r="Q68" s="21">
        <f t="shared" si="3"/>
        <v>830.16</v>
      </c>
      <c r="R68" s="22">
        <f t="shared" si="4"/>
        <v>3</v>
      </c>
      <c r="S68" s="22">
        <f t="shared" si="5"/>
        <v>40.494034128498491</v>
      </c>
      <c r="T68" s="23">
        <f t="shared" si="6"/>
        <v>4.8778589824248932</v>
      </c>
      <c r="U68" s="23" t="str">
        <f t="shared" si="7"/>
        <v>ОДН</v>
      </c>
      <c r="V68" s="24">
        <f t="shared" si="8"/>
        <v>3320.64</v>
      </c>
    </row>
    <row r="69" spans="1:22" ht="27" customHeight="1" x14ac:dyDescent="0.3">
      <c r="A69" s="43">
        <v>57</v>
      </c>
      <c r="B69" s="42" t="s">
        <v>88</v>
      </c>
      <c r="C69" s="40" t="s">
        <v>36</v>
      </c>
      <c r="D69" s="20">
        <v>2</v>
      </c>
      <c r="E69" s="44">
        <v>19.559999999999999</v>
      </c>
      <c r="F69" s="39">
        <f t="shared" si="0"/>
        <v>39.119999999999997</v>
      </c>
      <c r="G69" s="45">
        <v>18.62</v>
      </c>
      <c r="H69" s="48">
        <f t="shared" si="1"/>
        <v>37.24</v>
      </c>
      <c r="I69" s="45">
        <v>17.739999999999998</v>
      </c>
      <c r="J69" s="49">
        <f t="shared" si="2"/>
        <v>35.479999999999997</v>
      </c>
      <c r="K69" s="41"/>
      <c r="L69" s="41"/>
      <c r="M69" s="41"/>
      <c r="N69" s="41"/>
      <c r="O69" s="41"/>
      <c r="P69" s="41"/>
      <c r="Q69" s="21">
        <f t="shared" si="3"/>
        <v>18.64</v>
      </c>
      <c r="R69" s="22">
        <f t="shared" si="4"/>
        <v>3</v>
      </c>
      <c r="S69" s="22">
        <f t="shared" si="5"/>
        <v>0.91016482023862044</v>
      </c>
      <c r="T69" s="23">
        <f t="shared" si="6"/>
        <v>4.8828584776750024</v>
      </c>
      <c r="U69" s="23" t="str">
        <f t="shared" si="7"/>
        <v>ОДН</v>
      </c>
      <c r="V69" s="24">
        <f t="shared" si="8"/>
        <v>37.28</v>
      </c>
    </row>
    <row r="70" spans="1:22" ht="27" customHeight="1" x14ac:dyDescent="0.3">
      <c r="A70" s="43">
        <v>58</v>
      </c>
      <c r="B70" s="42" t="s">
        <v>89</v>
      </c>
      <c r="C70" s="40" t="s">
        <v>36</v>
      </c>
      <c r="D70" s="20">
        <v>1</v>
      </c>
      <c r="E70" s="44">
        <v>28.22</v>
      </c>
      <c r="F70" s="39">
        <f t="shared" si="0"/>
        <v>28.22</v>
      </c>
      <c r="G70" s="45">
        <v>26.88</v>
      </c>
      <c r="H70" s="48">
        <f t="shared" si="1"/>
        <v>26.88</v>
      </c>
      <c r="I70" s="45">
        <v>25.6</v>
      </c>
      <c r="J70" s="49">
        <f t="shared" si="2"/>
        <v>25.6</v>
      </c>
      <c r="K70" s="41"/>
      <c r="L70" s="41"/>
      <c r="M70" s="41"/>
      <c r="N70" s="41"/>
      <c r="O70" s="41"/>
      <c r="P70" s="41"/>
      <c r="Q70" s="21">
        <f t="shared" si="3"/>
        <v>26.9</v>
      </c>
      <c r="R70" s="22">
        <f t="shared" si="4"/>
        <v>3</v>
      </c>
      <c r="S70" s="22">
        <f t="shared" si="5"/>
        <v>1.310114498812984</v>
      </c>
      <c r="T70" s="23">
        <f t="shared" si="6"/>
        <v>4.8703141219813535</v>
      </c>
      <c r="U70" s="23" t="str">
        <f t="shared" si="7"/>
        <v>ОДН</v>
      </c>
      <c r="V70" s="24">
        <f t="shared" si="8"/>
        <v>26.9</v>
      </c>
    </row>
    <row r="71" spans="1:22" ht="27" customHeight="1" x14ac:dyDescent="0.3">
      <c r="A71" s="43">
        <v>59</v>
      </c>
      <c r="B71" s="42" t="s">
        <v>90</v>
      </c>
      <c r="C71" s="40" t="s">
        <v>36</v>
      </c>
      <c r="D71" s="20">
        <v>2</v>
      </c>
      <c r="E71" s="44">
        <v>8.64</v>
      </c>
      <c r="F71" s="39">
        <f t="shared" si="0"/>
        <v>17.28</v>
      </c>
      <c r="G71" s="45">
        <v>8.23</v>
      </c>
      <c r="H71" s="48">
        <f t="shared" si="1"/>
        <v>16.46</v>
      </c>
      <c r="I71" s="45">
        <v>7.84</v>
      </c>
      <c r="J71" s="49">
        <f t="shared" si="2"/>
        <v>15.68</v>
      </c>
      <c r="K71" s="41"/>
      <c r="L71" s="41"/>
      <c r="M71" s="41"/>
      <c r="N71" s="41"/>
      <c r="O71" s="41"/>
      <c r="P71" s="41"/>
      <c r="Q71" s="21">
        <f t="shared" si="3"/>
        <v>8.24</v>
      </c>
      <c r="R71" s="22">
        <f t="shared" si="4"/>
        <v>3</v>
      </c>
      <c r="S71" s="22">
        <f t="shared" si="5"/>
        <v>0.40006249511795061</v>
      </c>
      <c r="T71" s="23">
        <f t="shared" si="6"/>
        <v>4.8551273679362943</v>
      </c>
      <c r="U71" s="23" t="str">
        <f t="shared" si="7"/>
        <v>ОДН</v>
      </c>
      <c r="V71" s="24">
        <f t="shared" si="8"/>
        <v>16.48</v>
      </c>
    </row>
    <row r="72" spans="1:22" ht="27" customHeight="1" x14ac:dyDescent="0.3">
      <c r="A72" s="43">
        <v>60</v>
      </c>
      <c r="B72" s="42" t="s">
        <v>91</v>
      </c>
      <c r="C72" s="40" t="s">
        <v>36</v>
      </c>
      <c r="D72" s="20">
        <v>1</v>
      </c>
      <c r="E72" s="44">
        <v>952.46</v>
      </c>
      <c r="F72" s="39">
        <f t="shared" si="0"/>
        <v>952.46</v>
      </c>
      <c r="G72" s="45">
        <v>907.11</v>
      </c>
      <c r="H72" s="48">
        <f t="shared" si="1"/>
        <v>907.11</v>
      </c>
      <c r="I72" s="45">
        <v>863.91</v>
      </c>
      <c r="J72" s="49">
        <f t="shared" si="2"/>
        <v>863.91</v>
      </c>
      <c r="K72" s="41"/>
      <c r="L72" s="41"/>
      <c r="M72" s="41"/>
      <c r="N72" s="41"/>
      <c r="O72" s="41"/>
      <c r="P72" s="41"/>
      <c r="Q72" s="21">
        <f t="shared" si="3"/>
        <v>907.83</v>
      </c>
      <c r="R72" s="22">
        <f t="shared" si="4"/>
        <v>3</v>
      </c>
      <c r="S72" s="22">
        <f t="shared" si="5"/>
        <v>44.279350153316422</v>
      </c>
      <c r="T72" s="23">
        <f t="shared" si="6"/>
        <v>4.877493600488684</v>
      </c>
      <c r="U72" s="23" t="str">
        <f t="shared" si="7"/>
        <v>ОДН</v>
      </c>
      <c r="V72" s="24">
        <f t="shared" si="8"/>
        <v>907.83</v>
      </c>
    </row>
    <row r="73" spans="1:22" ht="27" customHeight="1" x14ac:dyDescent="0.3">
      <c r="A73" s="43">
        <v>61</v>
      </c>
      <c r="B73" s="42" t="s">
        <v>92</v>
      </c>
      <c r="C73" s="40" t="s">
        <v>36</v>
      </c>
      <c r="D73" s="20">
        <v>1</v>
      </c>
      <c r="E73" s="44">
        <v>64.69</v>
      </c>
      <c r="F73" s="39">
        <f t="shared" si="0"/>
        <v>64.69</v>
      </c>
      <c r="G73" s="45">
        <v>61.61</v>
      </c>
      <c r="H73" s="48">
        <f t="shared" si="1"/>
        <v>61.61</v>
      </c>
      <c r="I73" s="45">
        <v>58.68</v>
      </c>
      <c r="J73" s="49">
        <f t="shared" si="2"/>
        <v>58.68</v>
      </c>
      <c r="K73" s="41"/>
      <c r="L73" s="41"/>
      <c r="M73" s="41"/>
      <c r="N73" s="41"/>
      <c r="O73" s="41"/>
      <c r="P73" s="41"/>
      <c r="Q73" s="21">
        <f t="shared" si="3"/>
        <v>61.66</v>
      </c>
      <c r="R73" s="22">
        <f t="shared" si="4"/>
        <v>3</v>
      </c>
      <c r="S73" s="22">
        <f t="shared" si="5"/>
        <v>3.0053119638400259</v>
      </c>
      <c r="T73" s="23">
        <f t="shared" si="6"/>
        <v>4.8740057798248877</v>
      </c>
      <c r="U73" s="23" t="str">
        <f t="shared" si="7"/>
        <v>ОДН</v>
      </c>
      <c r="V73" s="24">
        <f t="shared" si="8"/>
        <v>61.66</v>
      </c>
    </row>
    <row r="74" spans="1:22" ht="27" customHeight="1" x14ac:dyDescent="0.3">
      <c r="A74" s="43">
        <v>62</v>
      </c>
      <c r="B74" s="42" t="s">
        <v>93</v>
      </c>
      <c r="C74" s="40" t="s">
        <v>36</v>
      </c>
      <c r="D74" s="20">
        <v>2</v>
      </c>
      <c r="E74" s="44">
        <v>149.15</v>
      </c>
      <c r="F74" s="39">
        <f t="shared" si="0"/>
        <v>298.3</v>
      </c>
      <c r="G74" s="45">
        <v>142.05000000000001</v>
      </c>
      <c r="H74" s="48">
        <f t="shared" si="1"/>
        <v>284.10000000000002</v>
      </c>
      <c r="I74" s="45">
        <v>135.29</v>
      </c>
      <c r="J74" s="49">
        <f t="shared" si="2"/>
        <v>270.58</v>
      </c>
      <c r="K74" s="41"/>
      <c r="L74" s="41"/>
      <c r="M74" s="41"/>
      <c r="N74" s="41"/>
      <c r="O74" s="41"/>
      <c r="P74" s="41"/>
      <c r="Q74" s="21">
        <f t="shared" si="3"/>
        <v>142.16</v>
      </c>
      <c r="R74" s="22">
        <f t="shared" si="4"/>
        <v>3</v>
      </c>
      <c r="S74" s="22">
        <f t="shared" si="5"/>
        <v>6.9306962132241878</v>
      </c>
      <c r="T74" s="23">
        <f t="shared" si="6"/>
        <v>4.875278709358601</v>
      </c>
      <c r="U74" s="23" t="str">
        <f t="shared" si="7"/>
        <v>ОДН</v>
      </c>
      <c r="V74" s="24">
        <f t="shared" si="8"/>
        <v>284.32</v>
      </c>
    </row>
    <row r="75" spans="1:22" ht="27" customHeight="1" x14ac:dyDescent="0.3">
      <c r="A75" s="43">
        <v>63</v>
      </c>
      <c r="B75" s="42" t="s">
        <v>94</v>
      </c>
      <c r="C75" s="40" t="s">
        <v>36</v>
      </c>
      <c r="D75" s="20">
        <v>2</v>
      </c>
      <c r="E75" s="44">
        <v>57.77</v>
      </c>
      <c r="F75" s="39">
        <f t="shared" si="0"/>
        <v>115.54</v>
      </c>
      <c r="G75" s="46">
        <v>55.02</v>
      </c>
      <c r="H75" s="48">
        <f t="shared" si="1"/>
        <v>110.04</v>
      </c>
      <c r="I75" s="46">
        <v>52.4</v>
      </c>
      <c r="J75" s="49">
        <f t="shared" si="2"/>
        <v>104.8</v>
      </c>
      <c r="K75" s="41"/>
      <c r="L75" s="41"/>
      <c r="M75" s="41"/>
      <c r="N75" s="41"/>
      <c r="O75" s="41"/>
      <c r="P75" s="41"/>
      <c r="Q75" s="21">
        <f t="shared" si="3"/>
        <v>55.06</v>
      </c>
      <c r="R75" s="22">
        <f t="shared" si="4"/>
        <v>3</v>
      </c>
      <c r="S75" s="22">
        <f t="shared" si="5"/>
        <v>2.6852653500166443</v>
      </c>
      <c r="T75" s="23">
        <f t="shared" si="6"/>
        <v>4.8769802942547118</v>
      </c>
      <c r="U75" s="23" t="str">
        <f t="shared" si="7"/>
        <v>ОДН</v>
      </c>
      <c r="V75" s="24">
        <f t="shared" si="8"/>
        <v>110.12</v>
      </c>
    </row>
    <row r="76" spans="1:22" ht="27" customHeight="1" x14ac:dyDescent="0.3">
      <c r="A76" s="43">
        <v>64</v>
      </c>
      <c r="B76" s="42" t="s">
        <v>95</v>
      </c>
      <c r="C76" s="40" t="s">
        <v>36</v>
      </c>
      <c r="D76" s="20">
        <v>1</v>
      </c>
      <c r="E76" s="44">
        <v>406.49</v>
      </c>
      <c r="F76" s="39">
        <f t="shared" si="0"/>
        <v>406.49</v>
      </c>
      <c r="G76" s="46">
        <v>387.14</v>
      </c>
      <c r="H76" s="48">
        <f t="shared" si="1"/>
        <v>387.14</v>
      </c>
      <c r="I76" s="46">
        <v>368.7</v>
      </c>
      <c r="J76" s="49">
        <f t="shared" si="2"/>
        <v>368.7</v>
      </c>
      <c r="K76" s="41"/>
      <c r="L76" s="41"/>
      <c r="M76" s="41"/>
      <c r="N76" s="41"/>
      <c r="O76" s="41"/>
      <c r="P76" s="41"/>
      <c r="Q76" s="21">
        <f t="shared" si="3"/>
        <v>387.44</v>
      </c>
      <c r="R76" s="22">
        <f t="shared" si="4"/>
        <v>3</v>
      </c>
      <c r="S76" s="22">
        <f t="shared" si="5"/>
        <v>18.896826453137585</v>
      </c>
      <c r="T76" s="23">
        <f t="shared" si="6"/>
        <v>4.877355578447653</v>
      </c>
      <c r="U76" s="23" t="str">
        <f t="shared" si="7"/>
        <v>ОДН</v>
      </c>
      <c r="V76" s="24">
        <f t="shared" si="8"/>
        <v>387.44</v>
      </c>
    </row>
    <row r="77" spans="1:22" ht="27" customHeight="1" x14ac:dyDescent="0.3">
      <c r="A77" s="43">
        <v>65</v>
      </c>
      <c r="B77" s="42" t="s">
        <v>96</v>
      </c>
      <c r="C77" s="40" t="s">
        <v>36</v>
      </c>
      <c r="D77" s="20">
        <v>10</v>
      </c>
      <c r="E77" s="44">
        <v>6.73</v>
      </c>
      <c r="F77" s="39">
        <f t="shared" ref="F77:F79" si="9">E77*D77</f>
        <v>67.300000000000011</v>
      </c>
      <c r="G77" s="46">
        <v>6.41</v>
      </c>
      <c r="H77" s="48">
        <f t="shared" ref="H77:H79" si="10">G77*D77</f>
        <v>64.099999999999994</v>
      </c>
      <c r="I77" s="46">
        <v>6.1</v>
      </c>
      <c r="J77" s="49">
        <f t="shared" ref="J77:J79" si="11">I77*D77</f>
        <v>61</v>
      </c>
      <c r="K77" s="41"/>
      <c r="L77" s="41"/>
      <c r="M77" s="41"/>
      <c r="N77" s="41"/>
      <c r="O77" s="41"/>
      <c r="P77" s="41"/>
      <c r="Q77" s="21">
        <f t="shared" ref="Q77:Q79" si="12">ROUND(AVERAGE(E77,G77,I77,K77,M77),2)</f>
        <v>6.41</v>
      </c>
      <c r="R77" s="22">
        <f t="shared" ref="R77:R79" si="13">COUNTA(E77,G77,I77,K77,M77)</f>
        <v>3</v>
      </c>
      <c r="S77" s="22">
        <f t="shared" ref="S77:S79" si="14">SQRT((IF(E77&gt;0,POWER(E77-Q77,2),0)+IF(G77&gt;0,POWER(G77-Q77,2),0)+IF(I77&gt;0,POWER(I77-Q77,2),0)+IF(K77&gt;0,POWER(K77-Q77,2),0)+IF(M77&gt;0,POWER(M77-Q77,2),0))/(R77-1))</f>
        <v>0.31503968004046767</v>
      </c>
      <c r="T77" s="23">
        <f t="shared" ref="T77:T79" si="15">S77/Q77*100</f>
        <v>4.9148156012553459</v>
      </c>
      <c r="U77" s="23" t="str">
        <f t="shared" ref="U77:U79" si="16">IF(T77&lt;33,$U$8,$U$9)</f>
        <v>ОДН</v>
      </c>
      <c r="V77" s="24">
        <f t="shared" ref="V77:V79" si="17">D77*Q77</f>
        <v>64.099999999999994</v>
      </c>
    </row>
    <row r="78" spans="1:22" ht="27" customHeight="1" x14ac:dyDescent="0.3">
      <c r="A78" s="43">
        <v>66</v>
      </c>
      <c r="B78" s="42" t="s">
        <v>97</v>
      </c>
      <c r="C78" s="40" t="s">
        <v>36</v>
      </c>
      <c r="D78" s="20">
        <v>8</v>
      </c>
      <c r="E78" s="44">
        <v>278.81</v>
      </c>
      <c r="F78" s="39">
        <f t="shared" si="9"/>
        <v>2230.48</v>
      </c>
      <c r="G78" s="46">
        <v>265.52999999999997</v>
      </c>
      <c r="H78" s="48">
        <f t="shared" si="10"/>
        <v>2124.2399999999998</v>
      </c>
      <c r="I78" s="46">
        <v>252.89</v>
      </c>
      <c r="J78" s="49">
        <f t="shared" si="11"/>
        <v>2023.12</v>
      </c>
      <c r="K78" s="41"/>
      <c r="L78" s="41"/>
      <c r="M78" s="41"/>
      <c r="N78" s="41"/>
      <c r="O78" s="41"/>
      <c r="P78" s="41"/>
      <c r="Q78" s="21">
        <f t="shared" si="12"/>
        <v>265.74</v>
      </c>
      <c r="R78" s="22">
        <f t="shared" si="13"/>
        <v>3</v>
      </c>
      <c r="S78" s="22">
        <f t="shared" si="14"/>
        <v>12.961317448469512</v>
      </c>
      <c r="T78" s="23">
        <f t="shared" si="15"/>
        <v>4.8774431581506397</v>
      </c>
      <c r="U78" s="23" t="str">
        <f t="shared" si="16"/>
        <v>ОДН</v>
      </c>
      <c r="V78" s="24">
        <f t="shared" si="17"/>
        <v>2125.92</v>
      </c>
    </row>
    <row r="79" spans="1:22" ht="27" customHeight="1" x14ac:dyDescent="0.3">
      <c r="A79" s="43">
        <v>67</v>
      </c>
      <c r="B79" s="42" t="s">
        <v>98</v>
      </c>
      <c r="C79" s="40" t="s">
        <v>36</v>
      </c>
      <c r="D79" s="20">
        <v>1</v>
      </c>
      <c r="E79" s="44">
        <v>159.63</v>
      </c>
      <c r="F79" s="39">
        <f t="shared" si="9"/>
        <v>159.63</v>
      </c>
      <c r="G79" s="46">
        <v>152.03</v>
      </c>
      <c r="H79" s="48">
        <f t="shared" si="10"/>
        <v>152.03</v>
      </c>
      <c r="I79" s="46">
        <v>144.79</v>
      </c>
      <c r="J79" s="49">
        <f t="shared" si="11"/>
        <v>144.79</v>
      </c>
      <c r="K79" s="41"/>
      <c r="L79" s="41"/>
      <c r="M79" s="41"/>
      <c r="N79" s="41"/>
      <c r="O79" s="41"/>
      <c r="P79" s="41"/>
      <c r="Q79" s="21">
        <f t="shared" si="12"/>
        <v>152.15</v>
      </c>
      <c r="R79" s="22">
        <f t="shared" si="13"/>
        <v>3</v>
      </c>
      <c r="S79" s="22">
        <f t="shared" si="14"/>
        <v>7.4207277271167973</v>
      </c>
      <c r="T79" s="23">
        <f t="shared" si="15"/>
        <v>4.8772446448352262</v>
      </c>
      <c r="U79" s="23" t="str">
        <f t="shared" si="16"/>
        <v>ОДН</v>
      </c>
      <c r="V79" s="24">
        <f t="shared" si="17"/>
        <v>152.15</v>
      </c>
    </row>
    <row r="80" spans="1:22" ht="27" customHeight="1" x14ac:dyDescent="0.3">
      <c r="A80" s="64" t="s">
        <v>26</v>
      </c>
      <c r="B80" s="64"/>
      <c r="C80" s="26"/>
      <c r="D80" s="27"/>
      <c r="E80" s="28"/>
      <c r="F80" s="28"/>
      <c r="G80" s="28"/>
      <c r="H80" s="28"/>
      <c r="I80" s="47"/>
      <c r="J80" s="28"/>
      <c r="K80" s="28"/>
      <c r="L80" s="28"/>
      <c r="M80" s="28"/>
      <c r="N80" s="28"/>
      <c r="O80" s="28"/>
      <c r="P80" s="28"/>
      <c r="Q80" s="21"/>
      <c r="R80" s="28"/>
      <c r="S80" s="28"/>
      <c r="T80" s="28"/>
      <c r="U80" s="28"/>
      <c r="V80" s="29">
        <f>SUM(V13:V79)</f>
        <v>300465.48</v>
      </c>
    </row>
    <row r="81" spans="1:22" ht="27" customHeight="1" x14ac:dyDescent="0.25">
      <c r="A81" s="31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2"/>
      <c r="T81" s="30"/>
      <c r="U81" s="30"/>
      <c r="V81" s="30"/>
    </row>
    <row r="82" spans="1:22" ht="27" customHeight="1" x14ac:dyDescent="0.3">
      <c r="A82" s="65" t="s">
        <v>27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7"/>
    </row>
    <row r="83" spans="1:22" ht="27" customHeight="1" x14ac:dyDescent="0.3">
      <c r="A83" s="68" t="s">
        <v>33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70"/>
    </row>
    <row r="84" spans="1:22" ht="103.2" customHeight="1" x14ac:dyDescent="0.3">
      <c r="A84" s="61" t="s">
        <v>28</v>
      </c>
      <c r="B84" s="62"/>
      <c r="C84" s="63" t="s">
        <v>29</v>
      </c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spans="1:22" ht="65.400000000000006" customHeight="1" x14ac:dyDescent="0.3">
      <c r="A85" s="61" t="s">
        <v>30</v>
      </c>
      <c r="B85" s="62"/>
      <c r="C85" s="63" t="s">
        <v>31</v>
      </c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spans="1:22" ht="51" customHeight="1" x14ac:dyDescent="0.3">
      <c r="A86" s="61" t="s">
        <v>18</v>
      </c>
      <c r="B86" s="62"/>
      <c r="C86" s="63" t="s">
        <v>32</v>
      </c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spans="1:22" ht="27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 ht="27" customHeight="1" x14ac:dyDescent="0.3">
      <c r="B88" s="34"/>
      <c r="C88" s="34"/>
      <c r="D88" s="35"/>
      <c r="E88" s="36"/>
      <c r="F88" s="37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8"/>
      <c r="S88" s="36"/>
      <c r="T88" s="36"/>
      <c r="U88" s="36"/>
      <c r="V88" s="36"/>
    </row>
    <row r="89" spans="1:22" ht="27" customHeight="1" x14ac:dyDescent="0.3"/>
    <row r="90" spans="1:22" ht="27" customHeight="1" x14ac:dyDescent="0.3"/>
    <row r="91" spans="1:22" ht="27" customHeight="1" x14ac:dyDescent="0.3"/>
    <row r="92" spans="1:22" ht="27" customHeight="1" x14ac:dyDescent="0.3"/>
    <row r="93" spans="1:22" ht="27" customHeight="1" x14ac:dyDescent="0.3"/>
    <row r="94" spans="1:22" ht="27" customHeight="1" x14ac:dyDescent="0.3"/>
    <row r="95" spans="1:22" ht="27" customHeight="1" x14ac:dyDescent="0.3"/>
    <row r="96" spans="1:22" ht="27" customHeight="1" x14ac:dyDescent="0.3"/>
    <row r="97" ht="27" customHeight="1" x14ac:dyDescent="0.3"/>
    <row r="98" ht="27" customHeight="1" x14ac:dyDescent="0.3"/>
    <row r="99" ht="27" customHeight="1" x14ac:dyDescent="0.3"/>
    <row r="100" ht="27" customHeight="1" x14ac:dyDescent="0.3"/>
    <row r="101" ht="27" customHeight="1" x14ac:dyDescent="0.3"/>
    <row r="102" ht="27" customHeight="1" x14ac:dyDescent="0.3"/>
    <row r="103" ht="27" customHeight="1" x14ac:dyDescent="0.3"/>
    <row r="104" ht="27" customHeight="1" x14ac:dyDescent="0.3"/>
    <row r="105" ht="27" customHeight="1" x14ac:dyDescent="0.3"/>
    <row r="106" ht="27" customHeight="1" x14ac:dyDescent="0.3"/>
    <row r="107" ht="27" customHeight="1" x14ac:dyDescent="0.3"/>
    <row r="108" ht="27" customHeight="1" x14ac:dyDescent="0.3"/>
    <row r="109" ht="27" customHeight="1" x14ac:dyDescent="0.3"/>
    <row r="110" ht="27" customHeight="1" x14ac:dyDescent="0.3"/>
    <row r="111" ht="27" customHeight="1" x14ac:dyDescent="0.3"/>
    <row r="112" ht="27" customHeight="1" x14ac:dyDescent="0.3"/>
    <row r="113" ht="27" customHeight="1" x14ac:dyDescent="0.3"/>
    <row r="114" ht="27" customHeight="1" x14ac:dyDescent="0.3"/>
    <row r="115" ht="27" customHeight="1" x14ac:dyDescent="0.3"/>
    <row r="116" ht="27" customHeight="1" x14ac:dyDescent="0.3"/>
    <row r="117" ht="27" customHeight="1" x14ac:dyDescent="0.3"/>
    <row r="118" ht="27" customHeight="1" x14ac:dyDescent="0.3"/>
    <row r="119" ht="27" customHeight="1" x14ac:dyDescent="0.3"/>
    <row r="120" ht="27" customHeight="1" x14ac:dyDescent="0.3"/>
    <row r="121" ht="27" customHeight="1" x14ac:dyDescent="0.3"/>
    <row r="122" ht="27" customHeight="1" x14ac:dyDescent="0.3"/>
    <row r="123" ht="27" customHeight="1" x14ac:dyDescent="0.3"/>
    <row r="124" ht="27" customHeight="1" x14ac:dyDescent="0.3"/>
    <row r="125" ht="27" customHeight="1" x14ac:dyDescent="0.3"/>
    <row r="126" ht="27" customHeight="1" x14ac:dyDescent="0.3"/>
    <row r="127" ht="27" customHeight="1" x14ac:dyDescent="0.3"/>
    <row r="128" ht="27" customHeight="1" x14ac:dyDescent="0.3"/>
    <row r="129" ht="27" customHeight="1" x14ac:dyDescent="0.3"/>
    <row r="130" ht="27" customHeight="1" x14ac:dyDescent="0.3"/>
    <row r="131" ht="27" customHeight="1" x14ac:dyDescent="0.3"/>
    <row r="132" ht="27" customHeight="1" x14ac:dyDescent="0.3"/>
    <row r="133" ht="27" customHeight="1" x14ac:dyDescent="0.3"/>
    <row r="134" ht="27" customHeight="1" x14ac:dyDescent="0.3"/>
    <row r="135" ht="27" customHeight="1" x14ac:dyDescent="0.3"/>
    <row r="136" ht="27" customHeight="1" x14ac:dyDescent="0.3"/>
    <row r="137" ht="27" customHeight="1" x14ac:dyDescent="0.3"/>
    <row r="138" ht="27" customHeight="1" x14ac:dyDescent="0.3"/>
    <row r="139" ht="27" customHeight="1" x14ac:dyDescent="0.3"/>
    <row r="140" ht="27" customHeight="1" x14ac:dyDescent="0.3"/>
    <row r="141" ht="27" customHeight="1" x14ac:dyDescent="0.3"/>
    <row r="142" ht="27" customHeight="1" x14ac:dyDescent="0.3"/>
    <row r="143" ht="27" customHeight="1" x14ac:dyDescent="0.3"/>
    <row r="144" ht="27" customHeight="1" x14ac:dyDescent="0.3"/>
    <row r="145" ht="27" customHeight="1" x14ac:dyDescent="0.3"/>
    <row r="146" ht="27" customHeight="1" x14ac:dyDescent="0.3"/>
    <row r="147" ht="27" customHeight="1" x14ac:dyDescent="0.3"/>
    <row r="148" ht="27" customHeight="1" x14ac:dyDescent="0.3"/>
    <row r="149" ht="27" customHeight="1" x14ac:dyDescent="0.3"/>
    <row r="150" ht="27" customHeight="1" x14ac:dyDescent="0.3"/>
    <row r="151" ht="27" customHeight="1" x14ac:dyDescent="0.3"/>
    <row r="152" ht="27" customHeight="1" x14ac:dyDescent="0.3"/>
    <row r="153" ht="27" customHeight="1" x14ac:dyDescent="0.3"/>
    <row r="154" ht="27" customHeight="1" x14ac:dyDescent="0.3"/>
    <row r="155" ht="27" customHeight="1" x14ac:dyDescent="0.3"/>
    <row r="156" ht="27" customHeight="1" x14ac:dyDescent="0.3"/>
    <row r="157" ht="27" customHeight="1" x14ac:dyDescent="0.3"/>
    <row r="158" ht="27" customHeight="1" x14ac:dyDescent="0.3"/>
    <row r="159" ht="27" customHeight="1" x14ac:dyDescent="0.3"/>
    <row r="160" ht="27" customHeight="1" x14ac:dyDescent="0.3"/>
    <row r="161" ht="27" customHeight="1" x14ac:dyDescent="0.3"/>
    <row r="162" ht="27" customHeight="1" x14ac:dyDescent="0.3"/>
    <row r="163" ht="27" customHeight="1" x14ac:dyDescent="0.3"/>
    <row r="164" ht="27" customHeight="1" x14ac:dyDescent="0.3"/>
    <row r="165" ht="27" customHeight="1" x14ac:dyDescent="0.3"/>
    <row r="166" ht="27" customHeight="1" x14ac:dyDescent="0.3"/>
    <row r="167" ht="27" customHeight="1" x14ac:dyDescent="0.3"/>
    <row r="168" ht="27" customHeight="1" x14ac:dyDescent="0.3"/>
    <row r="169" ht="27" customHeight="1" x14ac:dyDescent="0.3"/>
    <row r="170" ht="27" customHeight="1" x14ac:dyDescent="0.3"/>
    <row r="171" ht="27" customHeight="1" x14ac:dyDescent="0.3"/>
    <row r="172" ht="27" customHeight="1" x14ac:dyDescent="0.3"/>
    <row r="173" ht="27" customHeight="1" x14ac:dyDescent="0.3"/>
    <row r="174" ht="27" customHeight="1" x14ac:dyDescent="0.3"/>
    <row r="175" ht="27" customHeight="1" x14ac:dyDescent="0.3"/>
    <row r="176" ht="27" customHeight="1" x14ac:dyDescent="0.3"/>
    <row r="177" ht="27" customHeight="1" x14ac:dyDescent="0.3"/>
    <row r="178" ht="27" customHeight="1" x14ac:dyDescent="0.3"/>
    <row r="179" ht="27" customHeight="1" x14ac:dyDescent="0.3"/>
    <row r="180" ht="27" customHeight="1" x14ac:dyDescent="0.3"/>
    <row r="181" ht="27" customHeight="1" x14ac:dyDescent="0.3"/>
    <row r="182" ht="27" customHeight="1" x14ac:dyDescent="0.3"/>
    <row r="183" ht="27" customHeight="1" x14ac:dyDescent="0.3"/>
    <row r="184" ht="27" customHeight="1" x14ac:dyDescent="0.3"/>
    <row r="185" ht="27" customHeight="1" x14ac:dyDescent="0.3"/>
    <row r="186" ht="27" customHeight="1" x14ac:dyDescent="0.3"/>
    <row r="187" ht="27" customHeight="1" x14ac:dyDescent="0.3"/>
    <row r="188" ht="27" customHeight="1" x14ac:dyDescent="0.3"/>
    <row r="189" ht="27" customHeight="1" x14ac:dyDescent="0.3"/>
    <row r="190" ht="27" customHeight="1" x14ac:dyDescent="0.3"/>
    <row r="191" ht="27" customHeight="1" x14ac:dyDescent="0.3"/>
    <row r="192" ht="27" customHeight="1" x14ac:dyDescent="0.3"/>
    <row r="193" ht="27" customHeight="1" x14ac:dyDescent="0.3"/>
    <row r="194" ht="27" customHeight="1" x14ac:dyDescent="0.3"/>
    <row r="195" ht="27" customHeight="1" x14ac:dyDescent="0.3"/>
    <row r="196" ht="27" customHeight="1" x14ac:dyDescent="0.3"/>
    <row r="197" ht="27" customHeight="1" x14ac:dyDescent="0.3"/>
    <row r="198" ht="27" customHeight="1" x14ac:dyDescent="0.3"/>
    <row r="199" ht="27" customHeight="1" x14ac:dyDescent="0.3"/>
    <row r="200" ht="27" customHeight="1" x14ac:dyDescent="0.3"/>
    <row r="201" ht="27" customHeight="1" x14ac:dyDescent="0.3"/>
    <row r="202" ht="27" customHeight="1" x14ac:dyDescent="0.3"/>
    <row r="203" ht="27" customHeight="1" x14ac:dyDescent="0.3"/>
    <row r="204" ht="27" customHeight="1" x14ac:dyDescent="0.3"/>
    <row r="205" ht="27" customHeight="1" x14ac:dyDescent="0.3"/>
    <row r="206" ht="27" customHeight="1" x14ac:dyDescent="0.3"/>
    <row r="207" ht="27" customHeight="1" x14ac:dyDescent="0.3"/>
    <row r="208" ht="27" customHeight="1" x14ac:dyDescent="0.3"/>
    <row r="209" ht="27" customHeight="1" x14ac:dyDescent="0.3"/>
    <row r="210" ht="27" customHeight="1" x14ac:dyDescent="0.3"/>
    <row r="211" ht="27" customHeight="1" x14ac:dyDescent="0.3"/>
    <row r="212" ht="27" customHeight="1" x14ac:dyDescent="0.3"/>
    <row r="213" ht="27" customHeight="1" x14ac:dyDescent="0.3"/>
    <row r="214" ht="27" customHeight="1" x14ac:dyDescent="0.3"/>
    <row r="215" ht="27" customHeight="1" x14ac:dyDescent="0.3"/>
    <row r="216" ht="27" customHeight="1" x14ac:dyDescent="0.3"/>
    <row r="217" ht="27" customHeight="1" x14ac:dyDescent="0.3"/>
    <row r="218" ht="27" customHeight="1" x14ac:dyDescent="0.3"/>
    <row r="219" ht="27" customHeight="1" x14ac:dyDescent="0.3"/>
    <row r="220" ht="27" customHeight="1" x14ac:dyDescent="0.3"/>
    <row r="221" ht="27" customHeight="1" x14ac:dyDescent="0.3"/>
    <row r="222" ht="27" customHeight="1" x14ac:dyDescent="0.3"/>
    <row r="223" ht="27" customHeight="1" x14ac:dyDescent="0.3"/>
    <row r="224" ht="27" customHeight="1" x14ac:dyDescent="0.3"/>
    <row r="225" ht="27" customHeight="1" x14ac:dyDescent="0.3"/>
    <row r="226" ht="27" customHeight="1" x14ac:dyDescent="0.3"/>
    <row r="227" ht="27" customHeight="1" x14ac:dyDescent="0.3"/>
    <row r="228" ht="27" customHeight="1" x14ac:dyDescent="0.3"/>
    <row r="229" ht="27" customHeight="1" x14ac:dyDescent="0.3"/>
    <row r="230" ht="27" customHeight="1" x14ac:dyDescent="0.3"/>
    <row r="231" ht="27" customHeight="1" x14ac:dyDescent="0.3"/>
    <row r="232" ht="27" customHeight="1" x14ac:dyDescent="0.3"/>
    <row r="233" ht="27" customHeight="1" x14ac:dyDescent="0.3"/>
    <row r="234" ht="27" customHeight="1" x14ac:dyDescent="0.3"/>
    <row r="235" ht="27" customHeight="1" x14ac:dyDescent="0.3"/>
    <row r="236" ht="27" customHeight="1" x14ac:dyDescent="0.3"/>
    <row r="237" ht="27" customHeight="1" x14ac:dyDescent="0.3"/>
    <row r="238" ht="27" customHeight="1" x14ac:dyDescent="0.3"/>
    <row r="239" ht="27" customHeight="1" x14ac:dyDescent="0.3"/>
    <row r="240" ht="27" customHeight="1" x14ac:dyDescent="0.3"/>
    <row r="241" ht="27" customHeight="1" x14ac:dyDescent="0.3"/>
    <row r="242" ht="27" customHeight="1" x14ac:dyDescent="0.3"/>
    <row r="243" ht="27" customHeight="1" x14ac:dyDescent="0.3"/>
    <row r="244" ht="27" customHeight="1" x14ac:dyDescent="0.3"/>
    <row r="245" ht="27" customHeight="1" x14ac:dyDescent="0.3"/>
    <row r="246" ht="27" customHeight="1" x14ac:dyDescent="0.3"/>
    <row r="247" ht="27" customHeight="1" x14ac:dyDescent="0.3"/>
    <row r="248" ht="27" customHeight="1" x14ac:dyDescent="0.3"/>
    <row r="249" ht="27" customHeight="1" x14ac:dyDescent="0.3"/>
    <row r="250" ht="27" customHeight="1" x14ac:dyDescent="0.3"/>
    <row r="251" ht="27" customHeight="1" x14ac:dyDescent="0.3"/>
    <row r="252" ht="27" customHeight="1" x14ac:dyDescent="0.3"/>
    <row r="253" ht="27" customHeight="1" x14ac:dyDescent="0.3"/>
    <row r="254" ht="27" customHeight="1" x14ac:dyDescent="0.3"/>
    <row r="255" ht="27" customHeight="1" x14ac:dyDescent="0.3"/>
    <row r="256" ht="27" customHeight="1" x14ac:dyDescent="0.3"/>
    <row r="257" ht="27" customHeight="1" x14ac:dyDescent="0.3"/>
    <row r="258" ht="27" customHeight="1" x14ac:dyDescent="0.3"/>
    <row r="259" ht="27" customHeight="1" x14ac:dyDescent="0.3"/>
    <row r="260" ht="27" customHeight="1" x14ac:dyDescent="0.3"/>
    <row r="261" ht="27" customHeight="1" x14ac:dyDescent="0.3"/>
    <row r="262" ht="27" customHeight="1" x14ac:dyDescent="0.3"/>
    <row r="263" ht="27" customHeight="1" x14ac:dyDescent="0.3"/>
    <row r="264" ht="27" customHeight="1" x14ac:dyDescent="0.3"/>
    <row r="265" ht="27" customHeight="1" x14ac:dyDescent="0.3"/>
    <row r="266" ht="27" customHeight="1" x14ac:dyDescent="0.3"/>
    <row r="267" ht="27" customHeight="1" x14ac:dyDescent="0.3"/>
    <row r="268" ht="27" customHeight="1" x14ac:dyDescent="0.3"/>
    <row r="269" ht="27" customHeight="1" x14ac:dyDescent="0.3"/>
    <row r="270" ht="27" customHeight="1" x14ac:dyDescent="0.3"/>
    <row r="271" ht="27" customHeight="1" x14ac:dyDescent="0.3"/>
    <row r="272" ht="27" customHeight="1" x14ac:dyDescent="0.3"/>
    <row r="273" ht="27" customHeight="1" x14ac:dyDescent="0.3"/>
    <row r="274" ht="27" customHeight="1" x14ac:dyDescent="0.3"/>
    <row r="275" ht="27" customHeight="1" x14ac:dyDescent="0.3"/>
    <row r="276" ht="27" customHeight="1" x14ac:dyDescent="0.3"/>
    <row r="277" ht="27" customHeight="1" x14ac:dyDescent="0.3"/>
    <row r="278" ht="27" customHeight="1" x14ac:dyDescent="0.3"/>
    <row r="279" ht="27" customHeight="1" x14ac:dyDescent="0.3"/>
    <row r="280" ht="27" customHeight="1" x14ac:dyDescent="0.3"/>
    <row r="281" ht="27" customHeight="1" x14ac:dyDescent="0.3"/>
    <row r="282" ht="27" customHeight="1" x14ac:dyDescent="0.3"/>
    <row r="283" ht="27" customHeight="1" x14ac:dyDescent="0.3"/>
    <row r="284" ht="27" customHeight="1" x14ac:dyDescent="0.3"/>
    <row r="285" ht="27" customHeight="1" x14ac:dyDescent="0.3"/>
    <row r="286" ht="27" customHeight="1" x14ac:dyDescent="0.3"/>
    <row r="287" ht="27" customHeight="1" x14ac:dyDescent="0.3"/>
    <row r="288" ht="27" customHeight="1" x14ac:dyDescent="0.3"/>
    <row r="289" ht="27" customHeight="1" x14ac:dyDescent="0.3"/>
    <row r="290" ht="27" customHeight="1" x14ac:dyDescent="0.3"/>
    <row r="291" ht="27" customHeight="1" x14ac:dyDescent="0.3"/>
    <row r="292" ht="27" customHeight="1" x14ac:dyDescent="0.3"/>
    <row r="293" ht="27" customHeight="1" x14ac:dyDescent="0.3"/>
    <row r="294" ht="27" customHeight="1" x14ac:dyDescent="0.3"/>
    <row r="295" ht="27" customHeight="1" x14ac:dyDescent="0.3"/>
    <row r="296" ht="27" customHeight="1" x14ac:dyDescent="0.3"/>
    <row r="297" ht="27" customHeight="1" x14ac:dyDescent="0.3"/>
    <row r="298" ht="27" customHeight="1" x14ac:dyDescent="0.3"/>
    <row r="299" ht="27" customHeight="1" x14ac:dyDescent="0.3"/>
    <row r="300" ht="27" customHeight="1" x14ac:dyDescent="0.3"/>
    <row r="301" ht="27" customHeight="1" x14ac:dyDescent="0.3"/>
    <row r="302" ht="27" customHeight="1" x14ac:dyDescent="0.3"/>
    <row r="303" ht="27" customHeight="1" x14ac:dyDescent="0.3"/>
    <row r="304" ht="27" customHeight="1" x14ac:dyDescent="0.3"/>
    <row r="305" ht="27" customHeight="1" x14ac:dyDescent="0.3"/>
    <row r="306" ht="27" customHeight="1" x14ac:dyDescent="0.3"/>
    <row r="307" ht="27" customHeight="1" x14ac:dyDescent="0.3"/>
    <row r="308" ht="27" customHeight="1" x14ac:dyDescent="0.3"/>
    <row r="309" ht="27" customHeight="1" x14ac:dyDescent="0.3"/>
    <row r="310" ht="27" customHeight="1" x14ac:dyDescent="0.3"/>
    <row r="311" ht="27" customHeight="1" x14ac:dyDescent="0.3"/>
    <row r="312" ht="27" customHeight="1" x14ac:dyDescent="0.3"/>
    <row r="313" ht="27" customHeight="1" x14ac:dyDescent="0.3"/>
    <row r="314" ht="27" customHeight="1" x14ac:dyDescent="0.3"/>
    <row r="315" ht="27" customHeight="1" x14ac:dyDescent="0.3"/>
    <row r="316" ht="27" customHeight="1" x14ac:dyDescent="0.3"/>
    <row r="317" ht="27" customHeight="1" x14ac:dyDescent="0.3"/>
    <row r="318" ht="27" customHeight="1" x14ac:dyDescent="0.3"/>
    <row r="319" ht="27" customHeight="1" x14ac:dyDescent="0.3"/>
    <row r="320" ht="27" customHeight="1" x14ac:dyDescent="0.3"/>
    <row r="321" ht="27" customHeight="1" x14ac:dyDescent="0.3"/>
    <row r="322" ht="27" customHeight="1" x14ac:dyDescent="0.3"/>
    <row r="323" ht="27" customHeight="1" x14ac:dyDescent="0.3"/>
    <row r="324" ht="27" customHeight="1" x14ac:dyDescent="0.3"/>
    <row r="325" ht="27" customHeight="1" x14ac:dyDescent="0.3"/>
    <row r="326" ht="27" customHeight="1" x14ac:dyDescent="0.3"/>
    <row r="327" ht="27" customHeight="1" x14ac:dyDescent="0.3"/>
    <row r="328" ht="27" customHeight="1" x14ac:dyDescent="0.3"/>
    <row r="329" ht="27" customHeight="1" x14ac:dyDescent="0.3"/>
    <row r="330" ht="27" customHeight="1" x14ac:dyDescent="0.3"/>
    <row r="331" ht="27" customHeight="1" x14ac:dyDescent="0.3"/>
    <row r="332" ht="27" customHeight="1" x14ac:dyDescent="0.3"/>
    <row r="333" ht="27" customHeight="1" x14ac:dyDescent="0.3"/>
    <row r="334" ht="27" customHeight="1" x14ac:dyDescent="0.3"/>
    <row r="335" ht="27" customHeight="1" x14ac:dyDescent="0.3"/>
    <row r="336" ht="27" customHeight="1" x14ac:dyDescent="0.3"/>
    <row r="337" ht="27" customHeight="1" x14ac:dyDescent="0.3"/>
    <row r="338" ht="27" customHeight="1" x14ac:dyDescent="0.3"/>
    <row r="339" ht="27" customHeight="1" x14ac:dyDescent="0.3"/>
    <row r="340" ht="27" customHeight="1" x14ac:dyDescent="0.3"/>
    <row r="341" ht="27" customHeight="1" x14ac:dyDescent="0.3"/>
    <row r="342" ht="27" customHeight="1" x14ac:dyDescent="0.3"/>
    <row r="343" ht="27" customHeight="1" x14ac:dyDescent="0.3"/>
    <row r="344" ht="27" customHeight="1" x14ac:dyDescent="0.3"/>
    <row r="345" ht="27" customHeight="1" x14ac:dyDescent="0.3"/>
    <row r="346" ht="27" customHeight="1" x14ac:dyDescent="0.3"/>
    <row r="347" ht="27" customHeight="1" x14ac:dyDescent="0.3"/>
    <row r="348" ht="27" customHeight="1" x14ac:dyDescent="0.3"/>
    <row r="349" ht="27" customHeight="1" x14ac:dyDescent="0.3"/>
    <row r="350" ht="27" customHeight="1" x14ac:dyDescent="0.3"/>
    <row r="351" ht="27" customHeight="1" x14ac:dyDescent="0.3"/>
    <row r="352" ht="27" customHeight="1" x14ac:dyDescent="0.3"/>
    <row r="353" ht="27" customHeight="1" x14ac:dyDescent="0.3"/>
    <row r="354" ht="27" customHeight="1" x14ac:dyDescent="0.3"/>
    <row r="355" ht="27" customHeight="1" x14ac:dyDescent="0.3"/>
    <row r="356" ht="27" customHeight="1" x14ac:dyDescent="0.3"/>
    <row r="357" ht="27" customHeight="1" x14ac:dyDescent="0.3"/>
    <row r="358" ht="27" customHeight="1" x14ac:dyDescent="0.3"/>
    <row r="359" ht="27" customHeight="1" x14ac:dyDescent="0.3"/>
    <row r="360" ht="27" customHeight="1" x14ac:dyDescent="0.3"/>
    <row r="361" ht="27" customHeight="1" x14ac:dyDescent="0.3"/>
    <row r="362" ht="27" customHeight="1" x14ac:dyDescent="0.3"/>
    <row r="363" ht="27" customHeight="1" x14ac:dyDescent="0.3"/>
    <row r="364" ht="27" customHeight="1" x14ac:dyDescent="0.3"/>
    <row r="365" ht="27" customHeight="1" x14ac:dyDescent="0.3"/>
    <row r="366" ht="27" customHeight="1" x14ac:dyDescent="0.3"/>
    <row r="367" ht="27" customHeight="1" x14ac:dyDescent="0.3"/>
    <row r="368" ht="27" customHeight="1" x14ac:dyDescent="0.3"/>
    <row r="369" ht="27" customHeight="1" x14ac:dyDescent="0.3"/>
    <row r="370" ht="27" customHeight="1" x14ac:dyDescent="0.3"/>
    <row r="371" ht="27" customHeight="1" x14ac:dyDescent="0.3"/>
    <row r="372" ht="27" customHeight="1" x14ac:dyDescent="0.3"/>
    <row r="373" ht="27" customHeight="1" x14ac:dyDescent="0.3"/>
    <row r="374" ht="27" customHeight="1" x14ac:dyDescent="0.3"/>
    <row r="375" ht="27" customHeight="1" x14ac:dyDescent="0.3"/>
    <row r="376" ht="27" customHeight="1" x14ac:dyDescent="0.3"/>
    <row r="377" ht="27" customHeight="1" x14ac:dyDescent="0.3"/>
    <row r="378" ht="27" customHeight="1" x14ac:dyDescent="0.3"/>
    <row r="379" ht="27" customHeight="1" x14ac:dyDescent="0.3"/>
    <row r="380" ht="27" customHeight="1" x14ac:dyDescent="0.3"/>
    <row r="381" ht="27" customHeight="1" x14ac:dyDescent="0.3"/>
    <row r="382" ht="27" customHeight="1" x14ac:dyDescent="0.3"/>
    <row r="383" ht="27" customHeight="1" x14ac:dyDescent="0.3"/>
    <row r="384" ht="27" customHeight="1" x14ac:dyDescent="0.3"/>
    <row r="385" ht="27" customHeight="1" x14ac:dyDescent="0.3"/>
    <row r="386" ht="27" customHeight="1" x14ac:dyDescent="0.3"/>
    <row r="387" ht="27" customHeight="1" x14ac:dyDescent="0.3"/>
    <row r="388" ht="27" customHeight="1" x14ac:dyDescent="0.3"/>
    <row r="389" ht="27" customHeight="1" x14ac:dyDescent="0.3"/>
    <row r="390" ht="27" customHeight="1" x14ac:dyDescent="0.3"/>
    <row r="391" ht="27" customHeight="1" x14ac:dyDescent="0.3"/>
    <row r="392" ht="27" customHeight="1" x14ac:dyDescent="0.3"/>
    <row r="393" ht="27" customHeight="1" x14ac:dyDescent="0.3"/>
    <row r="394" ht="27" customHeight="1" x14ac:dyDescent="0.3"/>
    <row r="395" ht="27" customHeight="1" x14ac:dyDescent="0.3"/>
    <row r="396" ht="27" customHeight="1" x14ac:dyDescent="0.3"/>
    <row r="397" ht="27" customHeight="1" x14ac:dyDescent="0.3"/>
    <row r="398" ht="27" customHeight="1" x14ac:dyDescent="0.3"/>
    <row r="399" ht="27" customHeight="1" x14ac:dyDescent="0.3"/>
    <row r="400" ht="27" customHeight="1" x14ac:dyDescent="0.3"/>
    <row r="401" ht="27" customHeight="1" x14ac:dyDescent="0.3"/>
    <row r="402" ht="27" customHeight="1" x14ac:dyDescent="0.3"/>
    <row r="403" ht="27" customHeight="1" x14ac:dyDescent="0.3"/>
    <row r="404" ht="27" customHeight="1" x14ac:dyDescent="0.3"/>
    <row r="405" ht="27" customHeight="1" x14ac:dyDescent="0.3"/>
    <row r="406" ht="27" customHeight="1" x14ac:dyDescent="0.3"/>
    <row r="407" ht="27" customHeight="1" x14ac:dyDescent="0.3"/>
    <row r="408" ht="27" customHeight="1" x14ac:dyDescent="0.3"/>
    <row r="409" ht="27" customHeight="1" x14ac:dyDescent="0.3"/>
    <row r="410" ht="27" customHeight="1" x14ac:dyDescent="0.3"/>
    <row r="411" ht="27" customHeight="1" x14ac:dyDescent="0.3"/>
    <row r="412" ht="27" customHeight="1" x14ac:dyDescent="0.3"/>
    <row r="413" ht="27" customHeight="1" x14ac:dyDescent="0.3"/>
    <row r="414" ht="27" customHeight="1" x14ac:dyDescent="0.3"/>
    <row r="415" ht="27" customHeight="1" x14ac:dyDescent="0.3"/>
    <row r="416" ht="27" customHeight="1" x14ac:dyDescent="0.3"/>
    <row r="417" ht="27" customHeight="1" x14ac:dyDescent="0.3"/>
    <row r="418" ht="27" customHeight="1" x14ac:dyDescent="0.3"/>
    <row r="419" ht="27" customHeight="1" x14ac:dyDescent="0.3"/>
    <row r="420" ht="27" customHeight="1" x14ac:dyDescent="0.3"/>
    <row r="421" ht="27" customHeight="1" x14ac:dyDescent="0.3"/>
    <row r="422" ht="27" customHeight="1" x14ac:dyDescent="0.3"/>
    <row r="423" ht="27" customHeight="1" x14ac:dyDescent="0.3"/>
    <row r="424" ht="27" customHeight="1" x14ac:dyDescent="0.3"/>
    <row r="425" ht="27" customHeight="1" x14ac:dyDescent="0.3"/>
    <row r="426" ht="27" customHeight="1" x14ac:dyDescent="0.3"/>
    <row r="427" ht="27" customHeight="1" x14ac:dyDescent="0.3"/>
    <row r="428" ht="27" customHeight="1" x14ac:dyDescent="0.3"/>
    <row r="429" ht="27" customHeight="1" x14ac:dyDescent="0.3"/>
    <row r="430" ht="27" customHeight="1" x14ac:dyDescent="0.3"/>
    <row r="431" ht="27" customHeight="1" x14ac:dyDescent="0.3"/>
    <row r="432" ht="27" customHeight="1" x14ac:dyDescent="0.3"/>
    <row r="433" ht="27" customHeight="1" x14ac:dyDescent="0.3"/>
    <row r="434" ht="27" customHeight="1" x14ac:dyDescent="0.3"/>
    <row r="435" ht="27" customHeight="1" x14ac:dyDescent="0.3"/>
    <row r="436" ht="27" customHeight="1" x14ac:dyDescent="0.3"/>
    <row r="437" ht="27" customHeight="1" x14ac:dyDescent="0.3"/>
    <row r="438" ht="27" customHeight="1" x14ac:dyDescent="0.3"/>
    <row r="439" ht="27" customHeight="1" x14ac:dyDescent="0.3"/>
    <row r="440" ht="27" customHeight="1" x14ac:dyDescent="0.3"/>
    <row r="441" ht="27" customHeight="1" x14ac:dyDescent="0.3"/>
    <row r="442" ht="27" customHeight="1" x14ac:dyDescent="0.3"/>
    <row r="443" ht="27" customHeight="1" x14ac:dyDescent="0.3"/>
    <row r="444" ht="27" customHeight="1" x14ac:dyDescent="0.3"/>
    <row r="445" ht="27" customHeight="1" x14ac:dyDescent="0.3"/>
    <row r="446" ht="27" customHeight="1" x14ac:dyDescent="0.3"/>
    <row r="447" ht="27" customHeight="1" x14ac:dyDescent="0.3"/>
    <row r="448" ht="27" customHeight="1" x14ac:dyDescent="0.3"/>
    <row r="449" ht="27" customHeight="1" x14ac:dyDescent="0.3"/>
    <row r="450" ht="27" customHeight="1" x14ac:dyDescent="0.3"/>
    <row r="451" ht="27" customHeight="1" x14ac:dyDescent="0.3"/>
    <row r="452" ht="27" customHeight="1" x14ac:dyDescent="0.3"/>
    <row r="453" ht="27" customHeight="1" x14ac:dyDescent="0.3"/>
    <row r="454" ht="27" customHeight="1" x14ac:dyDescent="0.3"/>
    <row r="455" ht="27" customHeight="1" x14ac:dyDescent="0.3"/>
    <row r="456" ht="27" customHeight="1" x14ac:dyDescent="0.3"/>
    <row r="457" ht="27" customHeight="1" x14ac:dyDescent="0.3"/>
    <row r="458" ht="27" customHeight="1" x14ac:dyDescent="0.3"/>
    <row r="459" ht="27" customHeight="1" x14ac:dyDescent="0.3"/>
    <row r="460" ht="27" customHeight="1" x14ac:dyDescent="0.3"/>
    <row r="461" ht="27" customHeight="1" x14ac:dyDescent="0.3"/>
    <row r="462" ht="27" customHeight="1" x14ac:dyDescent="0.3"/>
    <row r="463" ht="27" customHeight="1" x14ac:dyDescent="0.3"/>
    <row r="464" ht="27" customHeight="1" x14ac:dyDescent="0.3"/>
    <row r="465" ht="27" customHeight="1" x14ac:dyDescent="0.3"/>
    <row r="466" ht="27" customHeight="1" x14ac:dyDescent="0.3"/>
    <row r="467" ht="27" customHeight="1" x14ac:dyDescent="0.3"/>
    <row r="468" ht="27" customHeight="1" x14ac:dyDescent="0.3"/>
    <row r="469" ht="27" customHeight="1" x14ac:dyDescent="0.3"/>
    <row r="470" ht="27" customHeight="1" x14ac:dyDescent="0.3"/>
    <row r="471" ht="27" customHeight="1" x14ac:dyDescent="0.3"/>
    <row r="472" ht="27" customHeight="1" x14ac:dyDescent="0.3"/>
    <row r="473" ht="27" customHeight="1" x14ac:dyDescent="0.3"/>
    <row r="474" ht="27" customHeight="1" x14ac:dyDescent="0.3"/>
    <row r="475" ht="27" customHeight="1" x14ac:dyDescent="0.3"/>
    <row r="476" ht="27" customHeight="1" x14ac:dyDescent="0.3"/>
    <row r="477" ht="27" customHeight="1" x14ac:dyDescent="0.3"/>
    <row r="478" ht="27" customHeight="1" x14ac:dyDescent="0.3"/>
    <row r="479" ht="27" customHeight="1" x14ac:dyDescent="0.3"/>
    <row r="480" ht="27" customHeight="1" x14ac:dyDescent="0.3"/>
    <row r="481" ht="27" customHeight="1" x14ac:dyDescent="0.3"/>
    <row r="482" ht="27" customHeight="1" x14ac:dyDescent="0.3"/>
    <row r="483" ht="27" customHeight="1" x14ac:dyDescent="0.3"/>
    <row r="484" ht="27" customHeight="1" x14ac:dyDescent="0.3"/>
    <row r="485" ht="27" customHeight="1" x14ac:dyDescent="0.3"/>
    <row r="486" ht="27" customHeight="1" x14ac:dyDescent="0.3"/>
    <row r="487" ht="27" customHeight="1" x14ac:dyDescent="0.3"/>
    <row r="488" ht="27" customHeight="1" x14ac:dyDescent="0.3"/>
    <row r="489" ht="27" customHeight="1" x14ac:dyDescent="0.3"/>
    <row r="490" ht="27" customHeight="1" x14ac:dyDescent="0.3"/>
    <row r="491" ht="27" customHeight="1" x14ac:dyDescent="0.3"/>
    <row r="492" ht="27" customHeight="1" x14ac:dyDescent="0.3"/>
    <row r="493" ht="27" customHeight="1" x14ac:dyDescent="0.3"/>
    <row r="494" ht="27" customHeight="1" x14ac:dyDescent="0.3"/>
    <row r="495" ht="27" customHeight="1" x14ac:dyDescent="0.3"/>
    <row r="496" ht="27" customHeight="1" x14ac:dyDescent="0.3"/>
    <row r="497" ht="27" customHeight="1" x14ac:dyDescent="0.3"/>
    <row r="498" ht="27" customHeight="1" x14ac:dyDescent="0.3"/>
    <row r="499" ht="27" customHeight="1" x14ac:dyDescent="0.3"/>
    <row r="500" ht="27" customHeight="1" x14ac:dyDescent="0.3"/>
    <row r="501" ht="27" customHeight="1" x14ac:dyDescent="0.3"/>
    <row r="502" ht="27" customHeight="1" x14ac:dyDescent="0.3"/>
    <row r="503" ht="27" customHeight="1" x14ac:dyDescent="0.3"/>
    <row r="504" ht="27" customHeight="1" x14ac:dyDescent="0.3"/>
    <row r="505" ht="27" customHeight="1" x14ac:dyDescent="0.3"/>
    <row r="506" ht="27" customHeight="1" x14ac:dyDescent="0.3"/>
    <row r="507" ht="27" customHeight="1" x14ac:dyDescent="0.3"/>
    <row r="508" ht="27" customHeight="1" x14ac:dyDescent="0.3"/>
    <row r="509" ht="27" customHeight="1" x14ac:dyDescent="0.3"/>
    <row r="510" ht="27" customHeight="1" x14ac:dyDescent="0.3"/>
    <row r="511" ht="27" customHeight="1" x14ac:dyDescent="0.3"/>
    <row r="512" ht="27" customHeight="1" x14ac:dyDescent="0.3"/>
    <row r="513" ht="27" customHeight="1" x14ac:dyDescent="0.3"/>
    <row r="514" ht="27" customHeight="1" x14ac:dyDescent="0.3"/>
    <row r="515" ht="27" customHeight="1" x14ac:dyDescent="0.3"/>
    <row r="516" ht="27" customHeight="1" x14ac:dyDescent="0.3"/>
    <row r="517" ht="27" customHeight="1" x14ac:dyDescent="0.3"/>
    <row r="518" ht="27" customHeight="1" x14ac:dyDescent="0.3"/>
    <row r="519" ht="27" customHeight="1" x14ac:dyDescent="0.3"/>
    <row r="520" ht="27" customHeight="1" x14ac:dyDescent="0.3"/>
    <row r="521" ht="27" customHeight="1" x14ac:dyDescent="0.3"/>
    <row r="522" ht="27" customHeight="1" x14ac:dyDescent="0.3"/>
    <row r="523" ht="27" customHeight="1" x14ac:dyDescent="0.3"/>
    <row r="524" ht="27" customHeight="1" x14ac:dyDescent="0.3"/>
    <row r="525" ht="27" customHeight="1" x14ac:dyDescent="0.3"/>
    <row r="526" ht="27" customHeight="1" x14ac:dyDescent="0.3"/>
    <row r="527" ht="27" customHeight="1" x14ac:dyDescent="0.3"/>
    <row r="528" ht="27" customHeight="1" x14ac:dyDescent="0.3"/>
    <row r="529" ht="27" customHeight="1" x14ac:dyDescent="0.3"/>
    <row r="530" ht="27" customHeight="1" x14ac:dyDescent="0.3"/>
    <row r="531" ht="27" customHeight="1" x14ac:dyDescent="0.3"/>
    <row r="532" ht="27" customHeight="1" x14ac:dyDescent="0.3"/>
    <row r="533" ht="27" customHeight="1" x14ac:dyDescent="0.3"/>
    <row r="534" ht="27" customHeight="1" x14ac:dyDescent="0.3"/>
    <row r="535" ht="27" customHeight="1" x14ac:dyDescent="0.3"/>
    <row r="536" ht="27" customHeight="1" x14ac:dyDescent="0.3"/>
    <row r="537" ht="27" customHeight="1" x14ac:dyDescent="0.3"/>
    <row r="538" ht="27" customHeight="1" x14ac:dyDescent="0.3"/>
    <row r="539" ht="27" customHeight="1" x14ac:dyDescent="0.3"/>
    <row r="540" ht="27" customHeight="1" x14ac:dyDescent="0.3"/>
    <row r="541" ht="27" customHeight="1" x14ac:dyDescent="0.3"/>
    <row r="542" ht="27" customHeight="1" x14ac:dyDescent="0.3"/>
    <row r="543" ht="27" customHeight="1" x14ac:dyDescent="0.3"/>
    <row r="544" ht="27" customHeight="1" x14ac:dyDescent="0.3"/>
    <row r="545" ht="27" customHeight="1" x14ac:dyDescent="0.3"/>
    <row r="546" ht="27" customHeight="1" x14ac:dyDescent="0.3"/>
    <row r="547" ht="27" customHeight="1" x14ac:dyDescent="0.3"/>
    <row r="548" ht="27" customHeight="1" x14ac:dyDescent="0.3"/>
    <row r="549" ht="27" customHeight="1" x14ac:dyDescent="0.3"/>
    <row r="550" ht="27" customHeight="1" x14ac:dyDescent="0.3"/>
    <row r="551" ht="27" customHeight="1" x14ac:dyDescent="0.3"/>
    <row r="552" ht="27" customHeight="1" x14ac:dyDescent="0.3"/>
    <row r="553" ht="27" customHeight="1" x14ac:dyDescent="0.3"/>
    <row r="554" ht="27" customHeight="1" x14ac:dyDescent="0.3"/>
    <row r="555" ht="27" customHeight="1" x14ac:dyDescent="0.3"/>
    <row r="556" ht="27" customHeight="1" x14ac:dyDescent="0.3"/>
    <row r="557" ht="27" customHeight="1" x14ac:dyDescent="0.3"/>
    <row r="558" ht="27" customHeight="1" x14ac:dyDescent="0.3"/>
    <row r="559" ht="27" customHeight="1" x14ac:dyDescent="0.3"/>
    <row r="560" ht="27" customHeight="1" x14ac:dyDescent="0.3"/>
    <row r="561" ht="27" customHeight="1" x14ac:dyDescent="0.3"/>
    <row r="562" ht="27" customHeight="1" x14ac:dyDescent="0.3"/>
    <row r="563" ht="27" customHeight="1" x14ac:dyDescent="0.3"/>
    <row r="564" ht="27" customHeight="1" x14ac:dyDescent="0.3"/>
    <row r="565" ht="27" customHeight="1" x14ac:dyDescent="0.3"/>
    <row r="566" ht="27" customHeight="1" x14ac:dyDescent="0.3"/>
    <row r="567" ht="27" customHeight="1" x14ac:dyDescent="0.3"/>
    <row r="568" ht="27" customHeight="1" x14ac:dyDescent="0.3"/>
    <row r="569" ht="27" customHeight="1" x14ac:dyDescent="0.3"/>
    <row r="570" ht="27" customHeight="1" x14ac:dyDescent="0.3"/>
    <row r="571" ht="27" customHeight="1" x14ac:dyDescent="0.3"/>
    <row r="572" ht="27" customHeight="1" x14ac:dyDescent="0.3"/>
    <row r="573" ht="27" customHeight="1" x14ac:dyDescent="0.3"/>
    <row r="574" ht="27" customHeight="1" x14ac:dyDescent="0.3"/>
    <row r="575" ht="27" customHeight="1" x14ac:dyDescent="0.3"/>
    <row r="576" ht="27" customHeight="1" x14ac:dyDescent="0.3"/>
    <row r="577" ht="27" customHeight="1" x14ac:dyDescent="0.3"/>
    <row r="578" ht="27" customHeight="1" x14ac:dyDescent="0.3"/>
    <row r="579" ht="27" customHeight="1" x14ac:dyDescent="0.3"/>
    <row r="580" ht="27" customHeight="1" x14ac:dyDescent="0.3"/>
    <row r="581" ht="27" customHeight="1" x14ac:dyDescent="0.3"/>
    <row r="582" ht="27" customHeight="1" x14ac:dyDescent="0.3"/>
    <row r="583" ht="27" customHeight="1" x14ac:dyDescent="0.3"/>
    <row r="584" ht="27" customHeight="1" x14ac:dyDescent="0.3"/>
    <row r="585" ht="27" customHeight="1" x14ac:dyDescent="0.3"/>
    <row r="586" ht="27" customHeight="1" x14ac:dyDescent="0.3"/>
    <row r="587" ht="27" customHeight="1" x14ac:dyDescent="0.3"/>
    <row r="588" ht="27" customHeight="1" x14ac:dyDescent="0.3"/>
    <row r="589" ht="27" customHeight="1" x14ac:dyDescent="0.3"/>
    <row r="590" ht="27" customHeight="1" x14ac:dyDescent="0.3"/>
    <row r="591" ht="27" customHeight="1" x14ac:dyDescent="0.3"/>
    <row r="592" ht="27" customHeight="1" x14ac:dyDescent="0.3"/>
    <row r="593" ht="27" customHeight="1" x14ac:dyDescent="0.3"/>
    <row r="594" ht="27" customHeight="1" x14ac:dyDescent="0.3"/>
    <row r="595" ht="27" customHeight="1" x14ac:dyDescent="0.3"/>
    <row r="596" ht="27" customHeight="1" x14ac:dyDescent="0.3"/>
    <row r="597" ht="27" customHeight="1" x14ac:dyDescent="0.3"/>
    <row r="598" ht="27" customHeight="1" x14ac:dyDescent="0.3"/>
    <row r="599" ht="27" customHeight="1" x14ac:dyDescent="0.3"/>
    <row r="600" ht="27" customHeight="1" x14ac:dyDescent="0.3"/>
    <row r="601" ht="27" customHeight="1" x14ac:dyDescent="0.3"/>
    <row r="602" ht="27" customHeight="1" x14ac:dyDescent="0.3"/>
    <row r="603" ht="27" customHeight="1" x14ac:dyDescent="0.3"/>
    <row r="604" ht="27" customHeight="1" x14ac:dyDescent="0.3"/>
    <row r="605" ht="27" customHeight="1" x14ac:dyDescent="0.3"/>
    <row r="606" ht="27" customHeight="1" x14ac:dyDescent="0.3"/>
    <row r="607" ht="27" customHeight="1" x14ac:dyDescent="0.3"/>
    <row r="608" ht="27" customHeight="1" x14ac:dyDescent="0.3"/>
    <row r="609" ht="27" customHeight="1" x14ac:dyDescent="0.3"/>
    <row r="610" ht="27" customHeight="1" x14ac:dyDescent="0.3"/>
    <row r="611" ht="27" customHeight="1" x14ac:dyDescent="0.3"/>
    <row r="612" ht="27" customHeight="1" x14ac:dyDescent="0.3"/>
    <row r="613" ht="27" customHeight="1" x14ac:dyDescent="0.3"/>
    <row r="614" ht="27" customHeight="1" x14ac:dyDescent="0.3"/>
    <row r="615" ht="27" customHeight="1" x14ac:dyDescent="0.3"/>
    <row r="616" ht="27" customHeight="1" x14ac:dyDescent="0.3"/>
    <row r="617" ht="27" customHeight="1" x14ac:dyDescent="0.3"/>
    <row r="618" ht="27" customHeight="1" x14ac:dyDescent="0.3"/>
    <row r="619" ht="27" customHeight="1" x14ac:dyDescent="0.3"/>
    <row r="620" ht="27" customHeight="1" x14ac:dyDescent="0.3"/>
    <row r="621" ht="27" customHeight="1" x14ac:dyDescent="0.3"/>
    <row r="622" ht="27" customHeight="1" x14ac:dyDescent="0.3"/>
    <row r="623" ht="27" customHeight="1" x14ac:dyDescent="0.3"/>
    <row r="624" ht="27" customHeight="1" x14ac:dyDescent="0.3"/>
    <row r="625" ht="27" customHeight="1" x14ac:dyDescent="0.3"/>
    <row r="626" ht="27" customHeight="1" x14ac:dyDescent="0.3"/>
    <row r="627" ht="27" customHeight="1" x14ac:dyDescent="0.3"/>
    <row r="628" ht="27" customHeight="1" x14ac:dyDescent="0.3"/>
    <row r="629" ht="27" customHeight="1" x14ac:dyDescent="0.3"/>
    <row r="630" ht="27" customHeight="1" x14ac:dyDescent="0.3"/>
    <row r="631" ht="27" customHeight="1" x14ac:dyDescent="0.3"/>
    <row r="632" ht="27" customHeight="1" x14ac:dyDescent="0.3"/>
    <row r="633" ht="27" customHeight="1" x14ac:dyDescent="0.3"/>
    <row r="634" ht="27" customHeight="1" x14ac:dyDescent="0.3"/>
    <row r="635" ht="27" customHeight="1" x14ac:dyDescent="0.3"/>
    <row r="636" ht="27" customHeight="1" x14ac:dyDescent="0.3"/>
    <row r="637" ht="27" customHeight="1" x14ac:dyDescent="0.3"/>
    <row r="638" ht="27" customHeight="1" x14ac:dyDescent="0.3"/>
    <row r="639" ht="27" customHeight="1" x14ac:dyDescent="0.3"/>
    <row r="640" ht="27" customHeight="1" x14ac:dyDescent="0.3"/>
    <row r="641" ht="27" customHeight="1" x14ac:dyDescent="0.3"/>
    <row r="642" ht="27" customHeight="1" x14ac:dyDescent="0.3"/>
    <row r="643" ht="27" customHeight="1" x14ac:dyDescent="0.3"/>
    <row r="644" ht="27" customHeight="1" x14ac:dyDescent="0.3"/>
    <row r="645" ht="27" customHeight="1" x14ac:dyDescent="0.3"/>
    <row r="646" ht="27" customHeight="1" x14ac:dyDescent="0.3"/>
    <row r="647" ht="27" customHeight="1" x14ac:dyDescent="0.3"/>
    <row r="648" ht="27" customHeight="1" x14ac:dyDescent="0.3"/>
    <row r="649" ht="27" customHeight="1" x14ac:dyDescent="0.3"/>
    <row r="650" ht="27" customHeight="1" x14ac:dyDescent="0.3"/>
    <row r="651" ht="27" customHeight="1" x14ac:dyDescent="0.3"/>
    <row r="652" ht="27" customHeight="1" x14ac:dyDescent="0.3"/>
    <row r="653" ht="27" customHeight="1" x14ac:dyDescent="0.3"/>
    <row r="654" ht="27" customHeight="1" x14ac:dyDescent="0.3"/>
    <row r="655" ht="27" customHeight="1" x14ac:dyDescent="0.3"/>
    <row r="656" ht="27" customHeight="1" x14ac:dyDescent="0.3"/>
    <row r="657" ht="27" customHeight="1" x14ac:dyDescent="0.3"/>
    <row r="658" ht="27" customHeight="1" x14ac:dyDescent="0.3"/>
    <row r="659" ht="27" customHeight="1" x14ac:dyDescent="0.3"/>
    <row r="660" ht="27" customHeight="1" x14ac:dyDescent="0.3"/>
    <row r="661" ht="27" customHeight="1" x14ac:dyDescent="0.3"/>
    <row r="662" ht="27" customHeight="1" x14ac:dyDescent="0.3"/>
    <row r="663" ht="27" customHeight="1" x14ac:dyDescent="0.3"/>
    <row r="664" ht="27" customHeight="1" x14ac:dyDescent="0.3"/>
    <row r="665" ht="27" customHeight="1" x14ac:dyDescent="0.3"/>
    <row r="666" ht="27" customHeight="1" x14ac:dyDescent="0.3"/>
    <row r="667" ht="27" customHeight="1" x14ac:dyDescent="0.3"/>
    <row r="668" ht="27" customHeight="1" x14ac:dyDescent="0.3"/>
    <row r="669" ht="27" customHeight="1" x14ac:dyDescent="0.3"/>
    <row r="670" ht="27" customHeight="1" x14ac:dyDescent="0.3"/>
    <row r="671" ht="27" customHeight="1" x14ac:dyDescent="0.3"/>
    <row r="672" ht="27" customHeight="1" x14ac:dyDescent="0.3"/>
    <row r="673" ht="27" customHeight="1" x14ac:dyDescent="0.3"/>
    <row r="674" ht="27" customHeight="1" x14ac:dyDescent="0.3"/>
    <row r="675" ht="27" customHeight="1" x14ac:dyDescent="0.3"/>
    <row r="676" ht="27" customHeight="1" x14ac:dyDescent="0.3"/>
    <row r="677" ht="27" customHeight="1" x14ac:dyDescent="0.3"/>
    <row r="678" ht="27" customHeight="1" x14ac:dyDescent="0.3"/>
    <row r="679" ht="27" customHeight="1" x14ac:dyDescent="0.3"/>
    <row r="680" ht="27" customHeight="1" x14ac:dyDescent="0.3"/>
    <row r="681" ht="27" customHeight="1" x14ac:dyDescent="0.3"/>
    <row r="682" ht="27" customHeight="1" x14ac:dyDescent="0.3"/>
    <row r="683" ht="27" customHeight="1" x14ac:dyDescent="0.3"/>
    <row r="684" ht="27" customHeight="1" x14ac:dyDescent="0.3"/>
    <row r="685" ht="27" customHeight="1" x14ac:dyDescent="0.3"/>
    <row r="686" ht="27" customHeight="1" x14ac:dyDescent="0.3"/>
    <row r="687" ht="27" customHeight="1" x14ac:dyDescent="0.3"/>
    <row r="688" ht="27" customHeight="1" x14ac:dyDescent="0.3"/>
    <row r="689" ht="27" customHeight="1" x14ac:dyDescent="0.3"/>
    <row r="690" ht="27" customHeight="1" x14ac:dyDescent="0.3"/>
    <row r="691" ht="27" customHeight="1" x14ac:dyDescent="0.3"/>
    <row r="692" ht="27" customHeight="1" x14ac:dyDescent="0.3"/>
    <row r="693" ht="27" customHeight="1" x14ac:dyDescent="0.3"/>
    <row r="694" ht="27" customHeight="1" x14ac:dyDescent="0.3"/>
    <row r="695" ht="27" customHeight="1" x14ac:dyDescent="0.3"/>
    <row r="696" ht="27" customHeight="1" x14ac:dyDescent="0.3"/>
    <row r="697" ht="27" customHeight="1" x14ac:dyDescent="0.3"/>
    <row r="698" ht="27" customHeight="1" x14ac:dyDescent="0.3"/>
    <row r="699" ht="27" customHeight="1" x14ac:dyDescent="0.3"/>
    <row r="700" ht="27" customHeight="1" x14ac:dyDescent="0.3"/>
    <row r="701" ht="27" customHeight="1" x14ac:dyDescent="0.3"/>
    <row r="702" ht="27" customHeight="1" x14ac:dyDescent="0.3"/>
    <row r="703" ht="27" customHeight="1" x14ac:dyDescent="0.3"/>
    <row r="704" ht="27" customHeight="1" x14ac:dyDescent="0.3"/>
    <row r="705" ht="27" customHeight="1" x14ac:dyDescent="0.3"/>
    <row r="706" ht="27" customHeight="1" x14ac:dyDescent="0.3"/>
    <row r="707" ht="27" customHeight="1" x14ac:dyDescent="0.3"/>
    <row r="708" ht="27" customHeight="1" x14ac:dyDescent="0.3"/>
    <row r="709" ht="27" customHeight="1" x14ac:dyDescent="0.3"/>
    <row r="710" ht="27" customHeight="1" x14ac:dyDescent="0.3"/>
    <row r="711" ht="27" customHeight="1" x14ac:dyDescent="0.3"/>
    <row r="712" ht="27" customHeight="1" x14ac:dyDescent="0.3"/>
    <row r="713" ht="27" customHeight="1" x14ac:dyDescent="0.3"/>
    <row r="714" ht="27" customHeight="1" x14ac:dyDescent="0.3"/>
    <row r="715" ht="27" customHeight="1" x14ac:dyDescent="0.3"/>
    <row r="716" ht="27" customHeight="1" x14ac:dyDescent="0.3"/>
    <row r="717" ht="27" customHeight="1" x14ac:dyDescent="0.3"/>
    <row r="718" ht="27" customHeight="1" x14ac:dyDescent="0.3"/>
    <row r="719" ht="27" customHeight="1" x14ac:dyDescent="0.3"/>
    <row r="720" ht="27" customHeight="1" x14ac:dyDescent="0.3"/>
    <row r="721" ht="27" customHeight="1" x14ac:dyDescent="0.3"/>
    <row r="722" ht="27" customHeight="1" x14ac:dyDescent="0.3"/>
    <row r="723" ht="27" customHeight="1" x14ac:dyDescent="0.3"/>
    <row r="724" ht="27" customHeight="1" x14ac:dyDescent="0.3"/>
    <row r="725" ht="27" customHeight="1" x14ac:dyDescent="0.3"/>
    <row r="726" ht="27" customHeight="1" x14ac:dyDescent="0.3"/>
    <row r="727" ht="27" customHeight="1" x14ac:dyDescent="0.3"/>
    <row r="728" ht="27" customHeight="1" x14ac:dyDescent="0.3"/>
    <row r="729" ht="27" customHeight="1" x14ac:dyDescent="0.3"/>
    <row r="730" ht="27" customHeight="1" x14ac:dyDescent="0.3"/>
    <row r="731" ht="27" customHeight="1" x14ac:dyDescent="0.3"/>
    <row r="732" ht="27" customHeight="1" x14ac:dyDescent="0.3"/>
    <row r="733" ht="27" customHeight="1" x14ac:dyDescent="0.3"/>
    <row r="734" ht="27" customHeight="1" x14ac:dyDescent="0.3"/>
    <row r="735" ht="27" customHeight="1" x14ac:dyDescent="0.3"/>
    <row r="736" ht="27" customHeight="1" x14ac:dyDescent="0.3"/>
    <row r="737" ht="27" customHeight="1" x14ac:dyDescent="0.3"/>
    <row r="738" ht="27" customHeight="1" x14ac:dyDescent="0.3"/>
    <row r="739" ht="27" customHeight="1" x14ac:dyDescent="0.3"/>
    <row r="740" ht="27" customHeight="1" x14ac:dyDescent="0.3"/>
    <row r="741" ht="27" customHeight="1" x14ac:dyDescent="0.3"/>
    <row r="742" ht="27" customHeight="1" x14ac:dyDescent="0.3"/>
    <row r="743" ht="27" customHeight="1" x14ac:dyDescent="0.3"/>
    <row r="744" ht="27" customHeight="1" x14ac:dyDescent="0.3"/>
    <row r="745" ht="27" customHeight="1" x14ac:dyDescent="0.3"/>
    <row r="746" ht="27" customHeight="1" x14ac:dyDescent="0.3"/>
    <row r="747" ht="27" customHeight="1" x14ac:dyDescent="0.3"/>
    <row r="748" ht="27" customHeight="1" x14ac:dyDescent="0.3"/>
    <row r="749" ht="27" customHeight="1" x14ac:dyDescent="0.3"/>
    <row r="750" ht="27" customHeight="1" x14ac:dyDescent="0.3"/>
    <row r="751" ht="27" customHeight="1" x14ac:dyDescent="0.3"/>
    <row r="752" ht="27" customHeight="1" x14ac:dyDescent="0.3"/>
    <row r="753" ht="27" customHeight="1" x14ac:dyDescent="0.3"/>
    <row r="754" ht="27" customHeight="1" x14ac:dyDescent="0.3"/>
    <row r="755" ht="27" customHeight="1" x14ac:dyDescent="0.3"/>
    <row r="756" ht="27" customHeight="1" x14ac:dyDescent="0.3"/>
    <row r="757" ht="27" customHeight="1" x14ac:dyDescent="0.3"/>
    <row r="758" ht="27" customHeight="1" x14ac:dyDescent="0.3"/>
    <row r="759" ht="27" customHeight="1" x14ac:dyDescent="0.3"/>
    <row r="760" ht="27" customHeight="1" x14ac:dyDescent="0.3"/>
    <row r="761" ht="27" customHeight="1" x14ac:dyDescent="0.3"/>
    <row r="762" ht="27" customHeight="1" x14ac:dyDescent="0.3"/>
    <row r="763" ht="27" customHeight="1" x14ac:dyDescent="0.3"/>
    <row r="764" ht="27" customHeight="1" x14ac:dyDescent="0.3"/>
    <row r="765" ht="27" customHeight="1" x14ac:dyDescent="0.3"/>
    <row r="766" ht="27" customHeight="1" x14ac:dyDescent="0.3"/>
    <row r="767" ht="27" customHeight="1" x14ac:dyDescent="0.3"/>
    <row r="768" ht="27" customHeight="1" x14ac:dyDescent="0.3"/>
    <row r="769" ht="27" customHeight="1" x14ac:dyDescent="0.3"/>
    <row r="770" ht="27" customHeight="1" x14ac:dyDescent="0.3"/>
    <row r="771" ht="27" customHeight="1" x14ac:dyDescent="0.3"/>
    <row r="772" ht="27" customHeight="1" x14ac:dyDescent="0.3"/>
    <row r="773" ht="27" customHeight="1" x14ac:dyDescent="0.3"/>
    <row r="774" ht="27" customHeight="1" x14ac:dyDescent="0.3"/>
    <row r="775" ht="27" customHeight="1" x14ac:dyDescent="0.3"/>
    <row r="776" ht="27" customHeight="1" x14ac:dyDescent="0.3"/>
    <row r="777" ht="27" customHeight="1" x14ac:dyDescent="0.3"/>
    <row r="778" ht="27" customHeight="1" x14ac:dyDescent="0.3"/>
    <row r="779" ht="27" customHeight="1" x14ac:dyDescent="0.3"/>
    <row r="780" ht="27" customHeight="1" x14ac:dyDescent="0.3"/>
    <row r="781" ht="27" customHeight="1" x14ac:dyDescent="0.3"/>
    <row r="782" ht="27" customHeight="1" x14ac:dyDescent="0.3"/>
    <row r="783" ht="27" customHeight="1" x14ac:dyDescent="0.3"/>
    <row r="784" ht="27" customHeight="1" x14ac:dyDescent="0.3"/>
    <row r="785" ht="27" customHeight="1" x14ac:dyDescent="0.3"/>
    <row r="786" ht="27" customHeight="1" x14ac:dyDescent="0.3"/>
    <row r="787" ht="27" customHeight="1" x14ac:dyDescent="0.3"/>
    <row r="788" ht="27" customHeight="1" x14ac:dyDescent="0.3"/>
    <row r="789" ht="27" customHeight="1" x14ac:dyDescent="0.3"/>
    <row r="790" ht="27" customHeight="1" x14ac:dyDescent="0.3"/>
    <row r="791" ht="27" customHeight="1" x14ac:dyDescent="0.3"/>
    <row r="792" ht="27" customHeight="1" x14ac:dyDescent="0.3"/>
    <row r="793" ht="27" customHeight="1" x14ac:dyDescent="0.3"/>
    <row r="794" ht="27" customHeight="1" x14ac:dyDescent="0.3"/>
    <row r="795" ht="27" customHeight="1" x14ac:dyDescent="0.3"/>
    <row r="796" ht="27" customHeight="1" x14ac:dyDescent="0.3"/>
    <row r="797" ht="27" customHeight="1" x14ac:dyDescent="0.3"/>
    <row r="798" ht="27" customHeight="1" x14ac:dyDescent="0.3"/>
    <row r="799" ht="27" customHeight="1" x14ac:dyDescent="0.3"/>
    <row r="800" ht="27" customHeight="1" x14ac:dyDescent="0.3"/>
    <row r="801" ht="27" customHeight="1" x14ac:dyDescent="0.3"/>
    <row r="802" ht="27" customHeight="1" x14ac:dyDescent="0.3"/>
    <row r="803" ht="27" customHeight="1" x14ac:dyDescent="0.3"/>
    <row r="804" ht="27" customHeight="1" x14ac:dyDescent="0.3"/>
    <row r="805" ht="27" customHeight="1" x14ac:dyDescent="0.3"/>
    <row r="806" ht="27" customHeight="1" x14ac:dyDescent="0.3"/>
    <row r="807" ht="27" customHeight="1" x14ac:dyDescent="0.3"/>
    <row r="808" ht="27" customHeight="1" x14ac:dyDescent="0.3"/>
    <row r="809" ht="27" customHeight="1" x14ac:dyDescent="0.3"/>
    <row r="810" ht="27" customHeight="1" x14ac:dyDescent="0.3"/>
    <row r="811" ht="27" customHeight="1" x14ac:dyDescent="0.3"/>
    <row r="812" ht="27" customHeight="1" x14ac:dyDescent="0.3"/>
    <row r="813" ht="27" customHeight="1" x14ac:dyDescent="0.3"/>
    <row r="814" ht="27" customHeight="1" x14ac:dyDescent="0.3"/>
    <row r="815" ht="27" customHeight="1" x14ac:dyDescent="0.3"/>
    <row r="816" ht="27" customHeight="1" x14ac:dyDescent="0.3"/>
    <row r="817" ht="27" customHeight="1" x14ac:dyDescent="0.3"/>
    <row r="818" ht="27" customHeight="1" x14ac:dyDescent="0.3"/>
    <row r="819" ht="27" customHeight="1" x14ac:dyDescent="0.3"/>
    <row r="820" ht="27" customHeight="1" x14ac:dyDescent="0.3"/>
    <row r="821" ht="27" customHeight="1" x14ac:dyDescent="0.3"/>
    <row r="822" ht="27" customHeight="1" x14ac:dyDescent="0.3"/>
    <row r="823" ht="27" customHeight="1" x14ac:dyDescent="0.3"/>
    <row r="824" ht="27" customHeight="1" x14ac:dyDescent="0.3"/>
    <row r="825" ht="27" customHeight="1" x14ac:dyDescent="0.3"/>
    <row r="826" ht="27" customHeight="1" x14ac:dyDescent="0.3"/>
    <row r="827" ht="27" customHeight="1" x14ac:dyDescent="0.3"/>
    <row r="828" ht="27" customHeight="1" x14ac:dyDescent="0.3"/>
    <row r="829" ht="27" customHeight="1" x14ac:dyDescent="0.3"/>
    <row r="830" ht="27" customHeight="1" x14ac:dyDescent="0.3"/>
    <row r="831" ht="27" customHeight="1" x14ac:dyDescent="0.3"/>
    <row r="832" ht="27" customHeight="1" x14ac:dyDescent="0.3"/>
    <row r="833" ht="27" customHeight="1" x14ac:dyDescent="0.3"/>
    <row r="834" ht="27" customHeight="1" x14ac:dyDescent="0.3"/>
    <row r="835" ht="27" customHeight="1" x14ac:dyDescent="0.3"/>
    <row r="836" ht="27" customHeight="1" x14ac:dyDescent="0.3"/>
    <row r="837" ht="27" customHeight="1" x14ac:dyDescent="0.3"/>
    <row r="838" ht="27" customHeight="1" x14ac:dyDescent="0.3"/>
    <row r="839" ht="27" customHeight="1" x14ac:dyDescent="0.3"/>
    <row r="840" ht="27" customHeight="1" x14ac:dyDescent="0.3"/>
    <row r="841" ht="27" customHeight="1" x14ac:dyDescent="0.3"/>
    <row r="842" ht="27" customHeight="1" x14ac:dyDescent="0.3"/>
    <row r="843" ht="27" customHeight="1" x14ac:dyDescent="0.3"/>
    <row r="844" ht="27" customHeight="1" x14ac:dyDescent="0.3"/>
    <row r="845" ht="27" customHeight="1" x14ac:dyDescent="0.3"/>
    <row r="846" ht="27" customHeight="1" x14ac:dyDescent="0.3"/>
    <row r="847" ht="27" customHeight="1" x14ac:dyDescent="0.3"/>
    <row r="848" ht="27" customHeight="1" x14ac:dyDescent="0.3"/>
    <row r="849" ht="27" customHeight="1" x14ac:dyDescent="0.3"/>
    <row r="850" ht="27" customHeight="1" x14ac:dyDescent="0.3"/>
    <row r="851" ht="27" customHeight="1" x14ac:dyDescent="0.3"/>
    <row r="852" ht="27" customHeight="1" x14ac:dyDescent="0.3"/>
    <row r="853" ht="27" customHeight="1" x14ac:dyDescent="0.3"/>
    <row r="854" ht="27" customHeight="1" x14ac:dyDescent="0.3"/>
    <row r="855" ht="27" customHeight="1" x14ac:dyDescent="0.3"/>
    <row r="856" ht="27" customHeight="1" x14ac:dyDescent="0.3"/>
    <row r="857" ht="27" customHeight="1" x14ac:dyDescent="0.3"/>
    <row r="858" ht="27" customHeight="1" x14ac:dyDescent="0.3"/>
    <row r="859" ht="27" customHeight="1" x14ac:dyDescent="0.3"/>
    <row r="860" ht="27" customHeight="1" x14ac:dyDescent="0.3"/>
    <row r="861" ht="27" customHeight="1" x14ac:dyDescent="0.3"/>
    <row r="862" ht="27" customHeight="1" x14ac:dyDescent="0.3"/>
    <row r="863" ht="27" customHeight="1" x14ac:dyDescent="0.3"/>
    <row r="864" ht="27" customHeight="1" x14ac:dyDescent="0.3"/>
    <row r="865" ht="27" customHeight="1" x14ac:dyDescent="0.3"/>
    <row r="866" ht="27" customHeight="1" x14ac:dyDescent="0.3"/>
    <row r="867" ht="27" customHeight="1" x14ac:dyDescent="0.3"/>
    <row r="868" ht="27" customHeight="1" x14ac:dyDescent="0.3"/>
    <row r="869" ht="27" customHeight="1" x14ac:dyDescent="0.3"/>
    <row r="870" ht="27" customHeight="1" x14ac:dyDescent="0.3"/>
    <row r="871" ht="27" customHeight="1" x14ac:dyDescent="0.3"/>
    <row r="872" ht="27" customHeight="1" x14ac:dyDescent="0.3"/>
    <row r="873" ht="27" customHeight="1" x14ac:dyDescent="0.3"/>
    <row r="874" ht="27" customHeight="1" x14ac:dyDescent="0.3"/>
    <row r="875" ht="27" customHeight="1" x14ac:dyDescent="0.3"/>
    <row r="876" ht="27" customHeight="1" x14ac:dyDescent="0.3"/>
    <row r="877" ht="27" customHeight="1" x14ac:dyDescent="0.3"/>
    <row r="878" ht="27" customHeight="1" x14ac:dyDescent="0.3"/>
    <row r="879" ht="27" customHeight="1" x14ac:dyDescent="0.3"/>
    <row r="880" ht="27" customHeight="1" x14ac:dyDescent="0.3"/>
    <row r="881" ht="27" customHeight="1" x14ac:dyDescent="0.3"/>
    <row r="882" ht="27" customHeight="1" x14ac:dyDescent="0.3"/>
    <row r="883" ht="27" customHeight="1" x14ac:dyDescent="0.3"/>
    <row r="884" ht="27" customHeight="1" x14ac:dyDescent="0.3"/>
    <row r="885" ht="27" customHeight="1" x14ac:dyDescent="0.3"/>
    <row r="886" ht="27" customHeight="1" x14ac:dyDescent="0.3"/>
    <row r="887" ht="27" customHeight="1" x14ac:dyDescent="0.3"/>
    <row r="888" ht="27" customHeight="1" x14ac:dyDescent="0.3"/>
    <row r="889" ht="27" customHeight="1" x14ac:dyDescent="0.3"/>
    <row r="890" ht="27" customHeight="1" x14ac:dyDescent="0.3"/>
    <row r="891" ht="27" customHeight="1" x14ac:dyDescent="0.3"/>
    <row r="892" ht="27" customHeight="1" x14ac:dyDescent="0.3"/>
    <row r="893" ht="27" customHeight="1" x14ac:dyDescent="0.3"/>
    <row r="894" ht="27" customHeight="1" x14ac:dyDescent="0.3"/>
    <row r="895" ht="27" customHeight="1" x14ac:dyDescent="0.3"/>
    <row r="896" ht="27" customHeight="1" x14ac:dyDescent="0.3"/>
    <row r="897" ht="27" customHeight="1" x14ac:dyDescent="0.3"/>
    <row r="898" ht="27" customHeight="1" x14ac:dyDescent="0.3"/>
    <row r="899" ht="27" customHeight="1" x14ac:dyDescent="0.3"/>
    <row r="900" ht="27" customHeight="1" x14ac:dyDescent="0.3"/>
    <row r="901" ht="27" customHeight="1" x14ac:dyDescent="0.3"/>
    <row r="902" ht="27" customHeight="1" x14ac:dyDescent="0.3"/>
    <row r="903" ht="27" customHeight="1" x14ac:dyDescent="0.3"/>
    <row r="904" ht="27" customHeight="1" x14ac:dyDescent="0.3"/>
    <row r="905" ht="27" customHeight="1" x14ac:dyDescent="0.3"/>
    <row r="906" ht="27" customHeight="1" x14ac:dyDescent="0.3"/>
    <row r="907" ht="27" customHeight="1" x14ac:dyDescent="0.3"/>
    <row r="908" ht="27" customHeight="1" x14ac:dyDescent="0.3"/>
    <row r="909" ht="27" customHeight="1" x14ac:dyDescent="0.3"/>
    <row r="910" ht="27" customHeight="1" x14ac:dyDescent="0.3"/>
    <row r="911" ht="27" customHeight="1" x14ac:dyDescent="0.3"/>
    <row r="912" ht="27" customHeight="1" x14ac:dyDescent="0.3"/>
    <row r="913" ht="27" customHeight="1" x14ac:dyDescent="0.3"/>
    <row r="914" ht="27" customHeight="1" x14ac:dyDescent="0.3"/>
    <row r="915" ht="27" customHeight="1" x14ac:dyDescent="0.3"/>
    <row r="916" ht="27" customHeight="1" x14ac:dyDescent="0.3"/>
    <row r="917" ht="27" customHeight="1" x14ac:dyDescent="0.3"/>
    <row r="918" ht="27" customHeight="1" x14ac:dyDescent="0.3"/>
    <row r="919" ht="27" customHeight="1" x14ac:dyDescent="0.3"/>
    <row r="920" ht="27" customHeight="1" x14ac:dyDescent="0.3"/>
    <row r="921" ht="27" customHeight="1" x14ac:dyDescent="0.3"/>
    <row r="922" ht="27" customHeight="1" x14ac:dyDescent="0.3"/>
    <row r="923" ht="27" customHeight="1" x14ac:dyDescent="0.3"/>
    <row r="924" ht="27" customHeight="1" x14ac:dyDescent="0.3"/>
    <row r="925" ht="27" customHeight="1" x14ac:dyDescent="0.3"/>
    <row r="926" ht="27" customHeight="1" x14ac:dyDescent="0.3"/>
    <row r="927" ht="27" customHeight="1" x14ac:dyDescent="0.3"/>
    <row r="928" ht="27" customHeight="1" x14ac:dyDescent="0.3"/>
    <row r="929" ht="27" customHeight="1" x14ac:dyDescent="0.3"/>
    <row r="930" ht="27" customHeight="1" x14ac:dyDescent="0.3"/>
    <row r="931" ht="27" customHeight="1" x14ac:dyDescent="0.3"/>
    <row r="932" ht="27" customHeight="1" x14ac:dyDescent="0.3"/>
    <row r="933" ht="27" customHeight="1" x14ac:dyDescent="0.3"/>
    <row r="934" ht="27" customHeight="1" x14ac:dyDescent="0.3"/>
    <row r="935" ht="27" customHeight="1" x14ac:dyDescent="0.3"/>
    <row r="936" ht="27" customHeight="1" x14ac:dyDescent="0.3"/>
    <row r="937" ht="27" customHeight="1" x14ac:dyDescent="0.3"/>
    <row r="938" ht="27" customHeight="1" x14ac:dyDescent="0.3"/>
    <row r="939" ht="27" customHeight="1" x14ac:dyDescent="0.3"/>
    <row r="940" ht="27" customHeight="1" x14ac:dyDescent="0.3"/>
    <row r="941" ht="27" customHeight="1" x14ac:dyDescent="0.3"/>
    <row r="942" ht="27" customHeight="1" x14ac:dyDescent="0.3"/>
    <row r="943" ht="27" customHeight="1" x14ac:dyDescent="0.3"/>
    <row r="944" ht="27" customHeight="1" x14ac:dyDescent="0.3"/>
    <row r="945" ht="27" customHeight="1" x14ac:dyDescent="0.3"/>
    <row r="946" ht="27" customHeight="1" x14ac:dyDescent="0.3"/>
    <row r="947" ht="27" customHeight="1" x14ac:dyDescent="0.3"/>
    <row r="948" ht="27" customHeight="1" x14ac:dyDescent="0.3"/>
    <row r="949" ht="27" customHeight="1" x14ac:dyDescent="0.3"/>
    <row r="950" ht="27" customHeight="1" x14ac:dyDescent="0.3"/>
    <row r="951" ht="27" customHeight="1" x14ac:dyDescent="0.3"/>
    <row r="952" ht="27" customHeight="1" x14ac:dyDescent="0.3"/>
    <row r="953" ht="27" customHeight="1" x14ac:dyDescent="0.3"/>
    <row r="954" ht="27" customHeight="1" x14ac:dyDescent="0.3"/>
    <row r="955" ht="27" customHeight="1" x14ac:dyDescent="0.3"/>
    <row r="956" ht="27" customHeight="1" x14ac:dyDescent="0.3"/>
    <row r="957" ht="27" customHeight="1" x14ac:dyDescent="0.3"/>
    <row r="958" ht="27" customHeight="1" x14ac:dyDescent="0.3"/>
    <row r="959" ht="27" customHeight="1" x14ac:dyDescent="0.3"/>
    <row r="960" ht="27" customHeight="1" x14ac:dyDescent="0.3"/>
    <row r="961" ht="27" customHeight="1" x14ac:dyDescent="0.3"/>
    <row r="962" ht="27" customHeight="1" x14ac:dyDescent="0.3"/>
    <row r="963" ht="27" customHeight="1" x14ac:dyDescent="0.3"/>
    <row r="964" ht="27" customHeight="1" x14ac:dyDescent="0.3"/>
    <row r="965" ht="27" customHeight="1" x14ac:dyDescent="0.3"/>
    <row r="966" ht="27" customHeight="1" x14ac:dyDescent="0.3"/>
    <row r="967" ht="27" customHeight="1" x14ac:dyDescent="0.3"/>
    <row r="968" ht="27" customHeight="1" x14ac:dyDescent="0.3"/>
    <row r="969" ht="27" customHeight="1" x14ac:dyDescent="0.3"/>
    <row r="970" ht="27" customHeight="1" x14ac:dyDescent="0.3"/>
    <row r="971" ht="27" customHeight="1" x14ac:dyDescent="0.3"/>
    <row r="972" ht="27" customHeight="1" x14ac:dyDescent="0.3"/>
    <row r="973" ht="27" customHeight="1" x14ac:dyDescent="0.3"/>
    <row r="974" ht="27" customHeight="1" x14ac:dyDescent="0.3"/>
    <row r="975" ht="27" customHeight="1" x14ac:dyDescent="0.3"/>
    <row r="976" ht="27" customHeight="1" x14ac:dyDescent="0.3"/>
    <row r="977" ht="27" customHeight="1" x14ac:dyDescent="0.3"/>
    <row r="978" ht="27" customHeight="1" x14ac:dyDescent="0.3"/>
    <row r="979" ht="27" customHeight="1" x14ac:dyDescent="0.3"/>
    <row r="980" ht="27" customHeight="1" x14ac:dyDescent="0.3"/>
    <row r="981" ht="27" customHeight="1" x14ac:dyDescent="0.3"/>
    <row r="982" ht="27" customHeight="1" x14ac:dyDescent="0.3"/>
    <row r="983" ht="27" customHeight="1" x14ac:dyDescent="0.3"/>
    <row r="984" ht="27" customHeight="1" x14ac:dyDescent="0.3"/>
    <row r="985" ht="27" customHeight="1" x14ac:dyDescent="0.3"/>
    <row r="986" ht="27" customHeight="1" x14ac:dyDescent="0.3"/>
    <row r="987" ht="27" customHeight="1" x14ac:dyDescent="0.3"/>
    <row r="988" ht="27" customHeight="1" x14ac:dyDescent="0.3"/>
    <row r="989" ht="27" customHeight="1" x14ac:dyDescent="0.3"/>
    <row r="990" ht="27" customHeight="1" x14ac:dyDescent="0.3"/>
    <row r="991" ht="27" customHeight="1" x14ac:dyDescent="0.3"/>
    <row r="992" ht="27" customHeight="1" x14ac:dyDescent="0.3"/>
    <row r="993" ht="27" customHeight="1" x14ac:dyDescent="0.3"/>
    <row r="994" ht="27" customHeight="1" x14ac:dyDescent="0.3"/>
    <row r="995" ht="27" customHeight="1" x14ac:dyDescent="0.3"/>
    <row r="996" ht="27" customHeight="1" x14ac:dyDescent="0.3"/>
    <row r="997" ht="27" customHeight="1" x14ac:dyDescent="0.3"/>
    <row r="998" ht="27" customHeight="1" x14ac:dyDescent="0.3"/>
    <row r="999" ht="27" customHeight="1" x14ac:dyDescent="0.3"/>
    <row r="1000" ht="27" customHeight="1" x14ac:dyDescent="0.3"/>
    <row r="1001" ht="27" customHeight="1" x14ac:dyDescent="0.3"/>
    <row r="1002" ht="27" customHeight="1" x14ac:dyDescent="0.3"/>
    <row r="1003" ht="27" customHeight="1" x14ac:dyDescent="0.3"/>
    <row r="1004" ht="27" customHeight="1" x14ac:dyDescent="0.3"/>
    <row r="1005" ht="27" customHeight="1" x14ac:dyDescent="0.3"/>
    <row r="1006" ht="27" customHeight="1" x14ac:dyDescent="0.3"/>
    <row r="1007" ht="27" customHeight="1" x14ac:dyDescent="0.3"/>
    <row r="1008" ht="27" customHeight="1" x14ac:dyDescent="0.3"/>
    <row r="1009" ht="27" customHeight="1" x14ac:dyDescent="0.3"/>
    <row r="1010" ht="27" customHeight="1" x14ac:dyDescent="0.3"/>
    <row r="1011" ht="27" customHeight="1" x14ac:dyDescent="0.3"/>
    <row r="1012" ht="27" customHeight="1" x14ac:dyDescent="0.3"/>
    <row r="1013" ht="27" customHeight="1" x14ac:dyDescent="0.3"/>
    <row r="1014" ht="27" customHeight="1" x14ac:dyDescent="0.3"/>
    <row r="1015" ht="27" customHeight="1" x14ac:dyDescent="0.3"/>
    <row r="1016" ht="27" customHeight="1" x14ac:dyDescent="0.3"/>
    <row r="1017" ht="27" customHeight="1" x14ac:dyDescent="0.3"/>
    <row r="1018" ht="27" customHeight="1" x14ac:dyDescent="0.3"/>
    <row r="1019" ht="27" customHeight="1" x14ac:dyDescent="0.3"/>
    <row r="1020" ht="27" customHeight="1" x14ac:dyDescent="0.3"/>
    <row r="1021" ht="27" customHeight="1" x14ac:dyDescent="0.3"/>
    <row r="1022" ht="27" customHeight="1" x14ac:dyDescent="0.3"/>
    <row r="1023" ht="27" customHeight="1" x14ac:dyDescent="0.3"/>
    <row r="1024" ht="27" customHeight="1" x14ac:dyDescent="0.3"/>
    <row r="1025" ht="27" customHeight="1" x14ac:dyDescent="0.3"/>
    <row r="1026" ht="27" customHeight="1" x14ac:dyDescent="0.3"/>
    <row r="1027" ht="27" customHeight="1" x14ac:dyDescent="0.3"/>
    <row r="1028" ht="27" customHeight="1" x14ac:dyDescent="0.3"/>
    <row r="1029" ht="27" customHeight="1" x14ac:dyDescent="0.3"/>
    <row r="1030" ht="27" customHeight="1" x14ac:dyDescent="0.3"/>
    <row r="1031" ht="27" customHeight="1" x14ac:dyDescent="0.3"/>
    <row r="1032" ht="27" customHeight="1" x14ac:dyDescent="0.3"/>
    <row r="1033" ht="27" customHeight="1" x14ac:dyDescent="0.3"/>
    <row r="1034" ht="27" customHeight="1" x14ac:dyDescent="0.3"/>
    <row r="1035" ht="27" customHeight="1" x14ac:dyDescent="0.3"/>
    <row r="1036" ht="27" customHeight="1" x14ac:dyDescent="0.3"/>
    <row r="1037" ht="27" customHeight="1" x14ac:dyDescent="0.3"/>
    <row r="1038" ht="27" customHeight="1" x14ac:dyDescent="0.3"/>
    <row r="1039" ht="27" customHeight="1" x14ac:dyDescent="0.3"/>
    <row r="1040" ht="27" customHeight="1" x14ac:dyDescent="0.3"/>
    <row r="1041" ht="27" customHeight="1" x14ac:dyDescent="0.3"/>
    <row r="1042" ht="27" customHeight="1" x14ac:dyDescent="0.3"/>
    <row r="1043" ht="27" customHeight="1" x14ac:dyDescent="0.3"/>
    <row r="1044" ht="27" customHeight="1" x14ac:dyDescent="0.3"/>
    <row r="1045" ht="27" customHeight="1" x14ac:dyDescent="0.3"/>
    <row r="1046" ht="27" customHeight="1" x14ac:dyDescent="0.3"/>
    <row r="1047" ht="27" customHeight="1" x14ac:dyDescent="0.3"/>
    <row r="1048" ht="27" customHeight="1" x14ac:dyDescent="0.3"/>
    <row r="1049" ht="27" customHeight="1" x14ac:dyDescent="0.3"/>
    <row r="1050" ht="27" customHeight="1" x14ac:dyDescent="0.3"/>
    <row r="1051" ht="27" customHeight="1" x14ac:dyDescent="0.3"/>
    <row r="1052" ht="27" customHeight="1" x14ac:dyDescent="0.3"/>
    <row r="1053" ht="27" customHeight="1" x14ac:dyDescent="0.3"/>
    <row r="1054" ht="27" customHeight="1" x14ac:dyDescent="0.3"/>
    <row r="1055" ht="27" customHeight="1" x14ac:dyDescent="0.3"/>
    <row r="1056" ht="27" customHeight="1" x14ac:dyDescent="0.3"/>
    <row r="1057" ht="27" customHeight="1" x14ac:dyDescent="0.3"/>
    <row r="1058" ht="27" customHeight="1" x14ac:dyDescent="0.3"/>
    <row r="1059" ht="27" customHeight="1" x14ac:dyDescent="0.3"/>
    <row r="1060" ht="27" customHeight="1" x14ac:dyDescent="0.3"/>
    <row r="1061" ht="27" customHeight="1" x14ac:dyDescent="0.3"/>
    <row r="1062" ht="27" customHeight="1" x14ac:dyDescent="0.3"/>
    <row r="1063" ht="27" customHeight="1" x14ac:dyDescent="0.3"/>
    <row r="1064" ht="27" customHeight="1" x14ac:dyDescent="0.3"/>
    <row r="1065" ht="27" customHeight="1" x14ac:dyDescent="0.3"/>
    <row r="1066" ht="27" customHeight="1" x14ac:dyDescent="0.3"/>
    <row r="1067" ht="27" customHeight="1" x14ac:dyDescent="0.3"/>
    <row r="1068" ht="27" customHeight="1" x14ac:dyDescent="0.3"/>
    <row r="1069" ht="27" customHeight="1" x14ac:dyDescent="0.3"/>
    <row r="1070" ht="27" customHeight="1" x14ac:dyDescent="0.3"/>
    <row r="1071" ht="27" customHeight="1" x14ac:dyDescent="0.3"/>
    <row r="1072" ht="27" customHeight="1" x14ac:dyDescent="0.3"/>
    <row r="1073" ht="27" customHeight="1" x14ac:dyDescent="0.3"/>
    <row r="1074" ht="27" customHeight="1" x14ac:dyDescent="0.3"/>
    <row r="1075" ht="27" customHeight="1" x14ac:dyDescent="0.3"/>
    <row r="1076" ht="27" customHeight="1" x14ac:dyDescent="0.3"/>
    <row r="1077" ht="27" customHeight="1" x14ac:dyDescent="0.3"/>
    <row r="1078" ht="27" customHeight="1" x14ac:dyDescent="0.3"/>
    <row r="1079" ht="27" customHeight="1" x14ac:dyDescent="0.3"/>
    <row r="1080" ht="27" customHeight="1" x14ac:dyDescent="0.3"/>
    <row r="1081" ht="27" customHeight="1" x14ac:dyDescent="0.3"/>
    <row r="1082" ht="27" customHeight="1" x14ac:dyDescent="0.3"/>
    <row r="1083" ht="27" customHeight="1" x14ac:dyDescent="0.3"/>
    <row r="1084" ht="27" customHeight="1" x14ac:dyDescent="0.3"/>
    <row r="1085" ht="27" customHeight="1" x14ac:dyDescent="0.3"/>
    <row r="1086" ht="27" customHeight="1" x14ac:dyDescent="0.3"/>
    <row r="1087" ht="27" customHeight="1" x14ac:dyDescent="0.3"/>
    <row r="1088" ht="27" customHeight="1" x14ac:dyDescent="0.3"/>
    <row r="1089" ht="27" customHeight="1" x14ac:dyDescent="0.3"/>
    <row r="1090" ht="27" customHeight="1" x14ac:dyDescent="0.3"/>
    <row r="1091" ht="27" customHeight="1" x14ac:dyDescent="0.3"/>
    <row r="1092" ht="27" customHeight="1" x14ac:dyDescent="0.3"/>
    <row r="1093" ht="27" customHeight="1" x14ac:dyDescent="0.3"/>
    <row r="1094" ht="27" customHeight="1" x14ac:dyDescent="0.3"/>
    <row r="1095" ht="27" customHeight="1" x14ac:dyDescent="0.3"/>
    <row r="1096" ht="27" customHeight="1" x14ac:dyDescent="0.3"/>
    <row r="1097" ht="27" customHeight="1" x14ac:dyDescent="0.3"/>
    <row r="1098" ht="27" customHeight="1" x14ac:dyDescent="0.3"/>
    <row r="1099" ht="27" customHeight="1" x14ac:dyDescent="0.3"/>
    <row r="1100" ht="27" customHeight="1" x14ac:dyDescent="0.3"/>
    <row r="1101" ht="27" customHeight="1" x14ac:dyDescent="0.3"/>
    <row r="1102" ht="27" customHeight="1" x14ac:dyDescent="0.3"/>
    <row r="1103" ht="27" customHeight="1" x14ac:dyDescent="0.3"/>
    <row r="1104" ht="27" customHeight="1" x14ac:dyDescent="0.3"/>
    <row r="1105" ht="27" customHeight="1" x14ac:dyDescent="0.3"/>
    <row r="1106" ht="27" customHeight="1" x14ac:dyDescent="0.3"/>
    <row r="1107" ht="27" customHeight="1" x14ac:dyDescent="0.3"/>
    <row r="1108" ht="27" customHeight="1" x14ac:dyDescent="0.3"/>
    <row r="1109" ht="27" customHeight="1" x14ac:dyDescent="0.3"/>
    <row r="1110" ht="27" customHeight="1" x14ac:dyDescent="0.3"/>
    <row r="1111" ht="27" customHeight="1" x14ac:dyDescent="0.3"/>
    <row r="1112" ht="27" customHeight="1" x14ac:dyDescent="0.3"/>
    <row r="1113" ht="27" customHeight="1" x14ac:dyDescent="0.3"/>
    <row r="1114" ht="27" customHeight="1" x14ac:dyDescent="0.3"/>
    <row r="1115" ht="27" customHeight="1" x14ac:dyDescent="0.3"/>
    <row r="1116" ht="27" customHeight="1" x14ac:dyDescent="0.3"/>
    <row r="1117" ht="27" customHeight="1" x14ac:dyDescent="0.3"/>
    <row r="1118" ht="27" customHeight="1" x14ac:dyDescent="0.3"/>
    <row r="1119" ht="27" customHeight="1" x14ac:dyDescent="0.3"/>
    <row r="1120" ht="27" customHeight="1" x14ac:dyDescent="0.3"/>
    <row r="1121" ht="27" customHeight="1" x14ac:dyDescent="0.3"/>
    <row r="1122" ht="27" customHeight="1" x14ac:dyDescent="0.3"/>
    <row r="1123" ht="27" customHeight="1" x14ac:dyDescent="0.3"/>
    <row r="1124" ht="27" customHeight="1" x14ac:dyDescent="0.3"/>
    <row r="1125" ht="27" customHeight="1" x14ac:dyDescent="0.3"/>
    <row r="1126" ht="27" customHeight="1" x14ac:dyDescent="0.3"/>
    <row r="1127" ht="27" customHeight="1" x14ac:dyDescent="0.3"/>
    <row r="1128" ht="27" customHeight="1" x14ac:dyDescent="0.3"/>
    <row r="1129" ht="27" customHeight="1" x14ac:dyDescent="0.3"/>
    <row r="1130" ht="27" customHeight="1" x14ac:dyDescent="0.3"/>
    <row r="1131" ht="27" customHeight="1" x14ac:dyDescent="0.3"/>
    <row r="1132" ht="27" customHeight="1" x14ac:dyDescent="0.3"/>
    <row r="1133" ht="27" customHeight="1" x14ac:dyDescent="0.3"/>
    <row r="1134" ht="27" customHeight="1" x14ac:dyDescent="0.3"/>
    <row r="1135" ht="27" customHeight="1" x14ac:dyDescent="0.3"/>
    <row r="1136" ht="27" customHeight="1" x14ac:dyDescent="0.3"/>
    <row r="1137" ht="27" customHeight="1" x14ac:dyDescent="0.3"/>
    <row r="1138" ht="27" customHeight="1" x14ac:dyDescent="0.3"/>
    <row r="1139" ht="27" customHeight="1" x14ac:dyDescent="0.3"/>
    <row r="1140" ht="27" customHeight="1" x14ac:dyDescent="0.3"/>
    <row r="1141" ht="27" customHeight="1" x14ac:dyDescent="0.3"/>
    <row r="1142" ht="27" customHeight="1" x14ac:dyDescent="0.3"/>
    <row r="1143" ht="27" customHeight="1" x14ac:dyDescent="0.3"/>
    <row r="1144" ht="27" customHeight="1" x14ac:dyDescent="0.3"/>
    <row r="1145" ht="27" customHeight="1" x14ac:dyDescent="0.3"/>
    <row r="1146" ht="27" customHeight="1" x14ac:dyDescent="0.3"/>
    <row r="1147" ht="27" customHeight="1" x14ac:dyDescent="0.3"/>
    <row r="1148" ht="27" customHeight="1" x14ac:dyDescent="0.3"/>
    <row r="1149" ht="27" customHeight="1" x14ac:dyDescent="0.3"/>
    <row r="1150" ht="27" customHeight="1" x14ac:dyDescent="0.3"/>
    <row r="1151" ht="27" customHeight="1" x14ac:dyDescent="0.3"/>
    <row r="1152" ht="27" customHeight="1" x14ac:dyDescent="0.3"/>
    <row r="1153" ht="27" customHeight="1" x14ac:dyDescent="0.3"/>
    <row r="1154" ht="27" customHeight="1" x14ac:dyDescent="0.3"/>
    <row r="1155" ht="27" customHeight="1" x14ac:dyDescent="0.3"/>
    <row r="1156" ht="27" customHeight="1" x14ac:dyDescent="0.3"/>
    <row r="1157" ht="27" customHeight="1" x14ac:dyDescent="0.3"/>
    <row r="1158" ht="27" customHeight="1" x14ac:dyDescent="0.3"/>
    <row r="1159" ht="27" customHeight="1" x14ac:dyDescent="0.3"/>
    <row r="1160" ht="27" customHeight="1" x14ac:dyDescent="0.3"/>
    <row r="1161" ht="27" customHeight="1" x14ac:dyDescent="0.3"/>
    <row r="1162" ht="27" customHeight="1" x14ac:dyDescent="0.3"/>
    <row r="1163" ht="27" customHeight="1" x14ac:dyDescent="0.3"/>
    <row r="1164" ht="27" customHeight="1" x14ac:dyDescent="0.3"/>
    <row r="1165" ht="27" customHeight="1" x14ac:dyDescent="0.3"/>
    <row r="1166" ht="27" customHeight="1" x14ac:dyDescent="0.3"/>
    <row r="1167" ht="27" customHeight="1" x14ac:dyDescent="0.3"/>
    <row r="1168" ht="27" customHeight="1" x14ac:dyDescent="0.3"/>
    <row r="1169" ht="27" customHeight="1" x14ac:dyDescent="0.3"/>
    <row r="1170" ht="27" customHeight="1" x14ac:dyDescent="0.3"/>
    <row r="1171" ht="27" customHeight="1" x14ac:dyDescent="0.3"/>
    <row r="1172" ht="27" customHeight="1" x14ac:dyDescent="0.3"/>
    <row r="1173" ht="27" customHeight="1" x14ac:dyDescent="0.3"/>
    <row r="1174" ht="27" customHeight="1" x14ac:dyDescent="0.3"/>
    <row r="1175" ht="27" customHeight="1" x14ac:dyDescent="0.3"/>
    <row r="1176" ht="27" customHeight="1" x14ac:dyDescent="0.3"/>
    <row r="1177" ht="27" customHeight="1" x14ac:dyDescent="0.3"/>
    <row r="1178" ht="27" customHeight="1" x14ac:dyDescent="0.3"/>
    <row r="1179" ht="27" customHeight="1" x14ac:dyDescent="0.3"/>
    <row r="1180" ht="27" customHeight="1" x14ac:dyDescent="0.3"/>
    <row r="1181" ht="27" customHeight="1" x14ac:dyDescent="0.3"/>
    <row r="1182" ht="27" customHeight="1" x14ac:dyDescent="0.3"/>
    <row r="1183" ht="27" customHeight="1" x14ac:dyDescent="0.3"/>
    <row r="1184" ht="27" customHeight="1" x14ac:dyDescent="0.3"/>
    <row r="1185" ht="27" customHeight="1" x14ac:dyDescent="0.3"/>
    <row r="1186" ht="27" customHeight="1" x14ac:dyDescent="0.3"/>
    <row r="1187" ht="27" customHeight="1" x14ac:dyDescent="0.3"/>
    <row r="1188" ht="27" customHeight="1" x14ac:dyDescent="0.3"/>
    <row r="1189" ht="27" customHeight="1" x14ac:dyDescent="0.3"/>
    <row r="1190" ht="27" customHeight="1" x14ac:dyDescent="0.3"/>
    <row r="1191" ht="27" customHeight="1" x14ac:dyDescent="0.3"/>
    <row r="1192" ht="27" customHeight="1" x14ac:dyDescent="0.3"/>
    <row r="1193" ht="27" customHeight="1" x14ac:dyDescent="0.3"/>
    <row r="1194" ht="27" customHeight="1" x14ac:dyDescent="0.3"/>
    <row r="1195" ht="27" customHeight="1" x14ac:dyDescent="0.3"/>
    <row r="1196" ht="27" customHeight="1" x14ac:dyDescent="0.3"/>
    <row r="1197" ht="27" customHeight="1" x14ac:dyDescent="0.3"/>
    <row r="1198" ht="27" customHeight="1" x14ac:dyDescent="0.3"/>
    <row r="1199" ht="27" customHeight="1" x14ac:dyDescent="0.3"/>
    <row r="1200" ht="27" customHeight="1" x14ac:dyDescent="0.3"/>
    <row r="1201" ht="27" customHeight="1" x14ac:dyDescent="0.3"/>
    <row r="1202" ht="27" customHeight="1" x14ac:dyDescent="0.3"/>
    <row r="1203" ht="27" customHeight="1" x14ac:dyDescent="0.3"/>
    <row r="1204" ht="27" customHeight="1" x14ac:dyDescent="0.3"/>
    <row r="1205" ht="27" customHeight="1" x14ac:dyDescent="0.3"/>
    <row r="1206" ht="27" customHeight="1" x14ac:dyDescent="0.3"/>
    <row r="1207" ht="27" customHeight="1" x14ac:dyDescent="0.3"/>
    <row r="1208" ht="27" customHeight="1" x14ac:dyDescent="0.3"/>
    <row r="1209" ht="27" customHeight="1" x14ac:dyDescent="0.3"/>
    <row r="1210" ht="27" customHeight="1" x14ac:dyDescent="0.3"/>
    <row r="1211" ht="27" customHeight="1" x14ac:dyDescent="0.3"/>
    <row r="1212" ht="27" customHeight="1" x14ac:dyDescent="0.3"/>
    <row r="1213" ht="27" customHeight="1" x14ac:dyDescent="0.3"/>
    <row r="1214" ht="27" customHeight="1" x14ac:dyDescent="0.3"/>
    <row r="1215" ht="27" customHeight="1" x14ac:dyDescent="0.3"/>
    <row r="1216" ht="27" customHeight="1" x14ac:dyDescent="0.3"/>
    <row r="1217" ht="27" customHeight="1" x14ac:dyDescent="0.3"/>
    <row r="1218" ht="27" customHeight="1" x14ac:dyDescent="0.3"/>
    <row r="1219" ht="27" customHeight="1" x14ac:dyDescent="0.3"/>
    <row r="1220" ht="27" customHeight="1" x14ac:dyDescent="0.3"/>
    <row r="1221" ht="27" customHeight="1" x14ac:dyDescent="0.3"/>
    <row r="1222" ht="27" customHeight="1" x14ac:dyDescent="0.3"/>
    <row r="1223" ht="27" customHeight="1" x14ac:dyDescent="0.3"/>
    <row r="1224" ht="27" customHeight="1" x14ac:dyDescent="0.3"/>
    <row r="1225" ht="27" customHeight="1" x14ac:dyDescent="0.3"/>
    <row r="1226" ht="27" customHeight="1" x14ac:dyDescent="0.3"/>
    <row r="1227" ht="27" customHeight="1" x14ac:dyDescent="0.3"/>
    <row r="1228" ht="27" customHeight="1" x14ac:dyDescent="0.3"/>
    <row r="1229" ht="27" customHeight="1" x14ac:dyDescent="0.3"/>
    <row r="1230" ht="27" customHeight="1" x14ac:dyDescent="0.3"/>
    <row r="1231" ht="27" customHeight="1" x14ac:dyDescent="0.3"/>
    <row r="1232" ht="27" customHeight="1" x14ac:dyDescent="0.3"/>
    <row r="1233" ht="27" customHeight="1" x14ac:dyDescent="0.3"/>
    <row r="1234" ht="27" customHeight="1" x14ac:dyDescent="0.3"/>
    <row r="1235" ht="27" customHeight="1" x14ac:dyDescent="0.3"/>
    <row r="1236" ht="27" customHeight="1" x14ac:dyDescent="0.3"/>
    <row r="1237" ht="27" customHeight="1" x14ac:dyDescent="0.3"/>
    <row r="1238" ht="27" customHeight="1" x14ac:dyDescent="0.3"/>
    <row r="1239" ht="27" customHeight="1" x14ac:dyDescent="0.3"/>
    <row r="1240" ht="27" customHeight="1" x14ac:dyDescent="0.3"/>
    <row r="1241" ht="27" customHeight="1" x14ac:dyDescent="0.3"/>
    <row r="1242" ht="27" customHeight="1" x14ac:dyDescent="0.3"/>
    <row r="1243" ht="27" customHeight="1" x14ac:dyDescent="0.3"/>
    <row r="1244" ht="27" customHeight="1" x14ac:dyDescent="0.3"/>
    <row r="1245" ht="27" customHeight="1" x14ac:dyDescent="0.3"/>
    <row r="1246" ht="27" customHeight="1" x14ac:dyDescent="0.3"/>
    <row r="1247" ht="27" customHeight="1" x14ac:dyDescent="0.3"/>
    <row r="1248" ht="27" customHeight="1" x14ac:dyDescent="0.3"/>
    <row r="1249" ht="27" customHeight="1" x14ac:dyDescent="0.3"/>
    <row r="1250" ht="27" customHeight="1" x14ac:dyDescent="0.3"/>
    <row r="1251" ht="27" customHeight="1" x14ac:dyDescent="0.3"/>
    <row r="1252" ht="27" customHeight="1" x14ac:dyDescent="0.3"/>
    <row r="1253" ht="27" customHeight="1" x14ac:dyDescent="0.3"/>
    <row r="1254" ht="27" customHeight="1" x14ac:dyDescent="0.3"/>
    <row r="1255" ht="27" customHeight="1" x14ac:dyDescent="0.3"/>
    <row r="1256" ht="27" customHeight="1" x14ac:dyDescent="0.3"/>
    <row r="1257" ht="27" customHeight="1" x14ac:dyDescent="0.3"/>
    <row r="1258" ht="27" customHeight="1" x14ac:dyDescent="0.3"/>
    <row r="1259" ht="27" customHeight="1" x14ac:dyDescent="0.3"/>
    <row r="1260" ht="27" customHeight="1" x14ac:dyDescent="0.3"/>
    <row r="1261" ht="27" customHeight="1" x14ac:dyDescent="0.3"/>
    <row r="1262" ht="27" customHeight="1" x14ac:dyDescent="0.3"/>
    <row r="1263" ht="27" customHeight="1" x14ac:dyDescent="0.3"/>
    <row r="1264" ht="27" customHeight="1" x14ac:dyDescent="0.3"/>
    <row r="1265" ht="27" customHeight="1" x14ac:dyDescent="0.3"/>
    <row r="1266" ht="27" customHeight="1" x14ac:dyDescent="0.3"/>
    <row r="1267" ht="27" customHeight="1" x14ac:dyDescent="0.3"/>
    <row r="1268" ht="27" customHeight="1" x14ac:dyDescent="0.3"/>
    <row r="1269" ht="27" customHeight="1" x14ac:dyDescent="0.3"/>
    <row r="1270" ht="27" customHeight="1" x14ac:dyDescent="0.3"/>
    <row r="1271" ht="27" customHeight="1" x14ac:dyDescent="0.3"/>
    <row r="1272" ht="27" customHeight="1" x14ac:dyDescent="0.3"/>
    <row r="1273" ht="27" customHeight="1" x14ac:dyDescent="0.3"/>
    <row r="1274" ht="27" customHeight="1" x14ac:dyDescent="0.3"/>
    <row r="1275" ht="27" customHeight="1" x14ac:dyDescent="0.3"/>
    <row r="1276" ht="27" customHeight="1" x14ac:dyDescent="0.3"/>
    <row r="1277" ht="27" customHeight="1" x14ac:dyDescent="0.3"/>
    <row r="1278" ht="27" customHeight="1" x14ac:dyDescent="0.3"/>
    <row r="1279" ht="27" customHeight="1" x14ac:dyDescent="0.3"/>
    <row r="1280" ht="27" customHeight="1" x14ac:dyDescent="0.3"/>
    <row r="1281" ht="27" customHeight="1" x14ac:dyDescent="0.3"/>
    <row r="1282" ht="27" customHeight="1" x14ac:dyDescent="0.3"/>
    <row r="1283" ht="27" customHeight="1" x14ac:dyDescent="0.3"/>
    <row r="1284" ht="27" customHeight="1" x14ac:dyDescent="0.3"/>
    <row r="1285" ht="27" customHeight="1" x14ac:dyDescent="0.3"/>
    <row r="1286" ht="27" customHeight="1" x14ac:dyDescent="0.3"/>
    <row r="1287" ht="27" customHeight="1" x14ac:dyDescent="0.3"/>
    <row r="1288" ht="27" customHeight="1" x14ac:dyDescent="0.3"/>
    <row r="1289" ht="27" customHeight="1" x14ac:dyDescent="0.3"/>
    <row r="1290" ht="27" customHeight="1" x14ac:dyDescent="0.3"/>
    <row r="1291" ht="27" customHeight="1" x14ac:dyDescent="0.3"/>
    <row r="1292" ht="27" customHeight="1" x14ac:dyDescent="0.3"/>
    <row r="1293" ht="27" customHeight="1" x14ac:dyDescent="0.3"/>
    <row r="1294" ht="27" customHeight="1" x14ac:dyDescent="0.3"/>
    <row r="1295" ht="27" customHeight="1" x14ac:dyDescent="0.3"/>
    <row r="1296" ht="27" customHeight="1" x14ac:dyDescent="0.3"/>
    <row r="1297" ht="27" customHeight="1" x14ac:dyDescent="0.3"/>
    <row r="1298" ht="27" customHeight="1" x14ac:dyDescent="0.3"/>
    <row r="1299" ht="27" customHeight="1" x14ac:dyDescent="0.3"/>
    <row r="1300" ht="27" customHeight="1" x14ac:dyDescent="0.3"/>
    <row r="1301" ht="27" customHeight="1" x14ac:dyDescent="0.3"/>
    <row r="1302" ht="27" customHeight="1" x14ac:dyDescent="0.3"/>
    <row r="1303" ht="27" customHeight="1" x14ac:dyDescent="0.3"/>
    <row r="1304" ht="27" customHeight="1" x14ac:dyDescent="0.3"/>
    <row r="1305" ht="27" customHeight="1" x14ac:dyDescent="0.3"/>
    <row r="1306" ht="27" customHeight="1" x14ac:dyDescent="0.3"/>
    <row r="1307" ht="27" customHeight="1" x14ac:dyDescent="0.3"/>
    <row r="1308" ht="27" customHeight="1" x14ac:dyDescent="0.3"/>
    <row r="1309" ht="27" customHeight="1" x14ac:dyDescent="0.3"/>
    <row r="1310" ht="27" customHeight="1" x14ac:dyDescent="0.3"/>
    <row r="1311" ht="27" customHeight="1" x14ac:dyDescent="0.3"/>
    <row r="1312" ht="27" customHeight="1" x14ac:dyDescent="0.3"/>
    <row r="1313" ht="27" customHeight="1" x14ac:dyDescent="0.3"/>
    <row r="1314" ht="27" customHeight="1" x14ac:dyDescent="0.3"/>
    <row r="1315" ht="27" customHeight="1" x14ac:dyDescent="0.3"/>
    <row r="1316" ht="27" customHeight="1" x14ac:dyDescent="0.3"/>
    <row r="1317" ht="27" customHeight="1" x14ac:dyDescent="0.3"/>
    <row r="1318" ht="27" customHeight="1" x14ac:dyDescent="0.3"/>
    <row r="1319" ht="27" customHeight="1" x14ac:dyDescent="0.3"/>
    <row r="1320" ht="27" customHeight="1" x14ac:dyDescent="0.3"/>
    <row r="1321" ht="27" customHeight="1" x14ac:dyDescent="0.3"/>
    <row r="1322" ht="27" customHeight="1" x14ac:dyDescent="0.3"/>
    <row r="1323" ht="27" customHeight="1" x14ac:dyDescent="0.3"/>
    <row r="1324" ht="27" customHeight="1" x14ac:dyDescent="0.3"/>
    <row r="1325" ht="27" customHeight="1" x14ac:dyDescent="0.3"/>
    <row r="1326" ht="27" customHeight="1" x14ac:dyDescent="0.3"/>
    <row r="1327" ht="27" customHeight="1" x14ac:dyDescent="0.3"/>
    <row r="1328" ht="27" customHeight="1" x14ac:dyDescent="0.3"/>
    <row r="1329" ht="27" customHeight="1" x14ac:dyDescent="0.3"/>
    <row r="1330" ht="27" customHeight="1" x14ac:dyDescent="0.3"/>
    <row r="1331" ht="27" customHeight="1" x14ac:dyDescent="0.3"/>
    <row r="1332" ht="27" customHeight="1" x14ac:dyDescent="0.3"/>
    <row r="1333" ht="27" customHeight="1" x14ac:dyDescent="0.3"/>
    <row r="1334" ht="27" customHeight="1" x14ac:dyDescent="0.3"/>
    <row r="1335" ht="27" customHeight="1" x14ac:dyDescent="0.3"/>
    <row r="1336" ht="27" customHeight="1" x14ac:dyDescent="0.3"/>
    <row r="1337" ht="27" customHeight="1" x14ac:dyDescent="0.3"/>
    <row r="1338" ht="27" customHeight="1" x14ac:dyDescent="0.3"/>
    <row r="1339" ht="27" customHeight="1" x14ac:dyDescent="0.3"/>
    <row r="1340" ht="27" customHeight="1" x14ac:dyDescent="0.3"/>
    <row r="1341" ht="27" customHeight="1" x14ac:dyDescent="0.3"/>
    <row r="1342" ht="27" customHeight="1" x14ac:dyDescent="0.3"/>
    <row r="1343" ht="27" customHeight="1" x14ac:dyDescent="0.3"/>
    <row r="1344" ht="27" customHeight="1" x14ac:dyDescent="0.3"/>
    <row r="1345" ht="27" customHeight="1" x14ac:dyDescent="0.3"/>
    <row r="1346" ht="27" customHeight="1" x14ac:dyDescent="0.3"/>
    <row r="1347" ht="27" customHeight="1" x14ac:dyDescent="0.3"/>
    <row r="1348" ht="27" customHeight="1" x14ac:dyDescent="0.3"/>
    <row r="1349" ht="27" customHeight="1" x14ac:dyDescent="0.3"/>
    <row r="1350" ht="27" customHeight="1" x14ac:dyDescent="0.3"/>
    <row r="1351" ht="27" customHeight="1" x14ac:dyDescent="0.3"/>
    <row r="1352" ht="27" customHeight="1" x14ac:dyDescent="0.3"/>
    <row r="1353" ht="27" customHeight="1" x14ac:dyDescent="0.3"/>
    <row r="1354" ht="27" customHeight="1" x14ac:dyDescent="0.3"/>
    <row r="1355" ht="27" customHeight="1" x14ac:dyDescent="0.3"/>
    <row r="1356" ht="27" customHeight="1" x14ac:dyDescent="0.3"/>
    <row r="1357" ht="27" customHeight="1" x14ac:dyDescent="0.3"/>
    <row r="1358" ht="27" customHeight="1" x14ac:dyDescent="0.3"/>
    <row r="1359" ht="27" customHeight="1" x14ac:dyDescent="0.3"/>
    <row r="1360" ht="27" customHeight="1" x14ac:dyDescent="0.3"/>
    <row r="1361" ht="27" customHeight="1" x14ac:dyDescent="0.3"/>
    <row r="1362" ht="27" customHeight="1" x14ac:dyDescent="0.3"/>
    <row r="1363" ht="27" customHeight="1" x14ac:dyDescent="0.3"/>
    <row r="1364" ht="27" customHeight="1" x14ac:dyDescent="0.3"/>
    <row r="1365" ht="27" customHeight="1" x14ac:dyDescent="0.3"/>
    <row r="1366" ht="27" customHeight="1" x14ac:dyDescent="0.3"/>
    <row r="1367" ht="27" customHeight="1" x14ac:dyDescent="0.3"/>
    <row r="1368" ht="27" customHeight="1" x14ac:dyDescent="0.3"/>
    <row r="1369" ht="27" customHeight="1" x14ac:dyDescent="0.3"/>
    <row r="1370" ht="27" customHeight="1" x14ac:dyDescent="0.3"/>
    <row r="1371" ht="27" customHeight="1" x14ac:dyDescent="0.3"/>
    <row r="1372" ht="27" customHeight="1" x14ac:dyDescent="0.3"/>
    <row r="1373" ht="27" customHeight="1" x14ac:dyDescent="0.3"/>
    <row r="1374" ht="27" customHeight="1" x14ac:dyDescent="0.3"/>
    <row r="1375" ht="27" customHeight="1" x14ac:dyDescent="0.3"/>
    <row r="1376" ht="27" customHeight="1" x14ac:dyDescent="0.3"/>
    <row r="1377" ht="27" customHeight="1" x14ac:dyDescent="0.3"/>
    <row r="1378" ht="27" customHeight="1" x14ac:dyDescent="0.3"/>
    <row r="1379" ht="27" customHeight="1" x14ac:dyDescent="0.3"/>
    <row r="1380" ht="27" customHeight="1" x14ac:dyDescent="0.3"/>
    <row r="1381" ht="27" customHeight="1" x14ac:dyDescent="0.3"/>
    <row r="1382" ht="27" customHeight="1" x14ac:dyDescent="0.3"/>
    <row r="1383" ht="27" customHeight="1" x14ac:dyDescent="0.3"/>
    <row r="1384" ht="27" customHeight="1" x14ac:dyDescent="0.3"/>
    <row r="1385" ht="27" customHeight="1" x14ac:dyDescent="0.3"/>
    <row r="1386" ht="27" customHeight="1" x14ac:dyDescent="0.3"/>
    <row r="1387" ht="27" customHeight="1" x14ac:dyDescent="0.3"/>
    <row r="1388" ht="27" customHeight="1" x14ac:dyDescent="0.3"/>
    <row r="1389" ht="27" customHeight="1" x14ac:dyDescent="0.3"/>
    <row r="1390" ht="27" customHeight="1" x14ac:dyDescent="0.3"/>
    <row r="1391" ht="27" customHeight="1" x14ac:dyDescent="0.3"/>
    <row r="1392" ht="27" customHeight="1" x14ac:dyDescent="0.3"/>
    <row r="1393" ht="27" customHeight="1" x14ac:dyDescent="0.3"/>
    <row r="1394" ht="27" customHeight="1" x14ac:dyDescent="0.3"/>
    <row r="1395" ht="27" customHeight="1" x14ac:dyDescent="0.3"/>
    <row r="1396" ht="27" customHeight="1" x14ac:dyDescent="0.3"/>
    <row r="1397" ht="27" customHeight="1" x14ac:dyDescent="0.3"/>
    <row r="1398" ht="27" customHeight="1" x14ac:dyDescent="0.3"/>
    <row r="1399" ht="27" customHeight="1" x14ac:dyDescent="0.3"/>
    <row r="1400" ht="27" customHeight="1" x14ac:dyDescent="0.3"/>
    <row r="1401" ht="27" customHeight="1" x14ac:dyDescent="0.3"/>
    <row r="1402" ht="27" customHeight="1" x14ac:dyDescent="0.3"/>
    <row r="1403" ht="27" customHeight="1" x14ac:dyDescent="0.3"/>
    <row r="1404" ht="27" customHeight="1" x14ac:dyDescent="0.3"/>
    <row r="1405" ht="27" customHeight="1" x14ac:dyDescent="0.3"/>
    <row r="1406" ht="27" customHeight="1" x14ac:dyDescent="0.3"/>
    <row r="1407" ht="27" customHeight="1" x14ac:dyDescent="0.3"/>
    <row r="1408" ht="27" customHeight="1" x14ac:dyDescent="0.3"/>
    <row r="1409" ht="27" customHeight="1" x14ac:dyDescent="0.3"/>
    <row r="1410" ht="27" customHeight="1" x14ac:dyDescent="0.3"/>
    <row r="1411" ht="27" customHeight="1" x14ac:dyDescent="0.3"/>
    <row r="1412" ht="27" customHeight="1" x14ac:dyDescent="0.3"/>
    <row r="1413" ht="27" customHeight="1" x14ac:dyDescent="0.3"/>
    <row r="1414" ht="27" customHeight="1" x14ac:dyDescent="0.3"/>
    <row r="1415" ht="27" customHeight="1" x14ac:dyDescent="0.3"/>
    <row r="1416" ht="27" customHeight="1" x14ac:dyDescent="0.3"/>
    <row r="1417" ht="27" customHeight="1" x14ac:dyDescent="0.3"/>
    <row r="1418" ht="27" customHeight="1" x14ac:dyDescent="0.3"/>
    <row r="1419" ht="27" customHeight="1" x14ac:dyDescent="0.3"/>
    <row r="1420" ht="27" customHeight="1" x14ac:dyDescent="0.3"/>
    <row r="1421" ht="27" customHeight="1" x14ac:dyDescent="0.3"/>
    <row r="1422" ht="27" customHeight="1" x14ac:dyDescent="0.3"/>
    <row r="1423" ht="27" customHeight="1" x14ac:dyDescent="0.3"/>
    <row r="1424" ht="27" customHeight="1" x14ac:dyDescent="0.3"/>
    <row r="1425" ht="27" customHeight="1" x14ac:dyDescent="0.3"/>
    <row r="1426" ht="27" customHeight="1" x14ac:dyDescent="0.3"/>
    <row r="1427" ht="27" customHeight="1" x14ac:dyDescent="0.3"/>
    <row r="1428" ht="27" customHeight="1" x14ac:dyDescent="0.3"/>
    <row r="1429" ht="27" customHeight="1" x14ac:dyDescent="0.3"/>
    <row r="1430" ht="27" customHeight="1" x14ac:dyDescent="0.3"/>
    <row r="1431" ht="27" customHeight="1" x14ac:dyDescent="0.3"/>
    <row r="1432" ht="27" customHeight="1" x14ac:dyDescent="0.3"/>
    <row r="1433" ht="27" customHeight="1" x14ac:dyDescent="0.3"/>
    <row r="1434" ht="27" customHeight="1" x14ac:dyDescent="0.3"/>
    <row r="1435" ht="27" customHeight="1" x14ac:dyDescent="0.3"/>
    <row r="1436" ht="27" customHeight="1" x14ac:dyDescent="0.3"/>
    <row r="1437" ht="27" customHeight="1" x14ac:dyDescent="0.3"/>
    <row r="1438" ht="27" customHeight="1" x14ac:dyDescent="0.3"/>
    <row r="1439" ht="27" customHeight="1" x14ac:dyDescent="0.3"/>
    <row r="1440" ht="27" customHeight="1" x14ac:dyDescent="0.3"/>
    <row r="1441" ht="27" customHeight="1" x14ac:dyDescent="0.3"/>
    <row r="1442" ht="27" customHeight="1" x14ac:dyDescent="0.3"/>
    <row r="1443" ht="27" customHeight="1" x14ac:dyDescent="0.3"/>
    <row r="1444" ht="27" customHeight="1" x14ac:dyDescent="0.3"/>
    <row r="1445" ht="27" customHeight="1" x14ac:dyDescent="0.3"/>
    <row r="1446" ht="27" customHeight="1" x14ac:dyDescent="0.3"/>
    <row r="1447" ht="27" customHeight="1" x14ac:dyDescent="0.3"/>
    <row r="1448" ht="27" customHeight="1" x14ac:dyDescent="0.3"/>
    <row r="1449" ht="27" customHeight="1" x14ac:dyDescent="0.3"/>
    <row r="1450" ht="27" customHeight="1" x14ac:dyDescent="0.3"/>
    <row r="1451" ht="27" customHeight="1" x14ac:dyDescent="0.3"/>
    <row r="1452" ht="27" customHeight="1" x14ac:dyDescent="0.3"/>
    <row r="1453" ht="27" customHeight="1" x14ac:dyDescent="0.3"/>
    <row r="1454" ht="27" customHeight="1" x14ac:dyDescent="0.3"/>
    <row r="1455" ht="27" customHeight="1" x14ac:dyDescent="0.3"/>
    <row r="1456" ht="27" customHeight="1" x14ac:dyDescent="0.3"/>
    <row r="1457" ht="27" customHeight="1" x14ac:dyDescent="0.3"/>
    <row r="1458" ht="27" customHeight="1" x14ac:dyDescent="0.3"/>
    <row r="1459" ht="27" customHeight="1" x14ac:dyDescent="0.3"/>
    <row r="1460" ht="27" customHeight="1" x14ac:dyDescent="0.3"/>
    <row r="1461" ht="27" customHeight="1" x14ac:dyDescent="0.3"/>
    <row r="1462" ht="27" customHeight="1" x14ac:dyDescent="0.3"/>
    <row r="1463" ht="27" customHeight="1" x14ac:dyDescent="0.3"/>
    <row r="1464" ht="27" customHeight="1" x14ac:dyDescent="0.3"/>
    <row r="1465" ht="27" customHeight="1" x14ac:dyDescent="0.3"/>
    <row r="1466" ht="27" customHeight="1" x14ac:dyDescent="0.3"/>
    <row r="1467" ht="27" customHeight="1" x14ac:dyDescent="0.3"/>
    <row r="1468" ht="27" customHeight="1" x14ac:dyDescent="0.3"/>
    <row r="1469" ht="27" customHeight="1" x14ac:dyDescent="0.3"/>
    <row r="1470" ht="27" customHeight="1" x14ac:dyDescent="0.3"/>
    <row r="1471" ht="27" customHeight="1" x14ac:dyDescent="0.3"/>
    <row r="1472" ht="27" customHeight="1" x14ac:dyDescent="0.3"/>
    <row r="1473" ht="27" customHeight="1" x14ac:dyDescent="0.3"/>
    <row r="1474" ht="27" customHeight="1" x14ac:dyDescent="0.3"/>
    <row r="1475" ht="27" customHeight="1" x14ac:dyDescent="0.3"/>
    <row r="1476" ht="27" customHeight="1" x14ac:dyDescent="0.3"/>
    <row r="1477" ht="27" customHeight="1" x14ac:dyDescent="0.3"/>
    <row r="1478" ht="27" customHeight="1" x14ac:dyDescent="0.3"/>
    <row r="1479" ht="27" customHeight="1" x14ac:dyDescent="0.3"/>
    <row r="1480" ht="27" customHeight="1" x14ac:dyDescent="0.3"/>
    <row r="1481" ht="27" customHeight="1" x14ac:dyDescent="0.3"/>
    <row r="1482" ht="27" customHeight="1" x14ac:dyDescent="0.3"/>
    <row r="1483" ht="27" customHeight="1" x14ac:dyDescent="0.3"/>
    <row r="1484" ht="27" customHeight="1" x14ac:dyDescent="0.3"/>
    <row r="1485" ht="27" customHeight="1" x14ac:dyDescent="0.3"/>
    <row r="1486" ht="27" customHeight="1" x14ac:dyDescent="0.3"/>
    <row r="1487" ht="27" customHeight="1" x14ac:dyDescent="0.3"/>
    <row r="1488" ht="27" customHeight="1" x14ac:dyDescent="0.3"/>
    <row r="1489" ht="27" customHeight="1" x14ac:dyDescent="0.3"/>
    <row r="1490" ht="27" customHeight="1" x14ac:dyDescent="0.3"/>
    <row r="1491" ht="27" customHeight="1" x14ac:dyDescent="0.3"/>
    <row r="1492" ht="27" customHeight="1" x14ac:dyDescent="0.3"/>
    <row r="1493" ht="27" customHeight="1" x14ac:dyDescent="0.3"/>
    <row r="1494" ht="27" customHeight="1" x14ac:dyDescent="0.3"/>
    <row r="1495" ht="27" customHeight="1" x14ac:dyDescent="0.3"/>
    <row r="1496" ht="27" customHeight="1" x14ac:dyDescent="0.3"/>
    <row r="1497" ht="27" customHeight="1" x14ac:dyDescent="0.3"/>
    <row r="1498" ht="27" customHeight="1" x14ac:dyDescent="0.3"/>
    <row r="1499" ht="27" customHeight="1" x14ac:dyDescent="0.3"/>
    <row r="1500" ht="27" customHeight="1" x14ac:dyDescent="0.3"/>
    <row r="1501" ht="27" customHeight="1" x14ac:dyDescent="0.3"/>
    <row r="1502" ht="27" customHeight="1" x14ac:dyDescent="0.3"/>
    <row r="1503" ht="27" customHeight="1" x14ac:dyDescent="0.3"/>
    <row r="1504" ht="27" customHeight="1" x14ac:dyDescent="0.3"/>
    <row r="1505" ht="27" customHeight="1" x14ac:dyDescent="0.3"/>
    <row r="1506" ht="27" customHeight="1" x14ac:dyDescent="0.3"/>
    <row r="1507" ht="27" customHeight="1" x14ac:dyDescent="0.3"/>
    <row r="1508" ht="27" customHeight="1" x14ac:dyDescent="0.3"/>
    <row r="1509" ht="27" customHeight="1" x14ac:dyDescent="0.3"/>
    <row r="1510" ht="27" customHeight="1" x14ac:dyDescent="0.3"/>
    <row r="1511" ht="27" customHeight="1" x14ac:dyDescent="0.3"/>
    <row r="1512" ht="27" customHeight="1" x14ac:dyDescent="0.3"/>
    <row r="1513" ht="27" customHeight="1" x14ac:dyDescent="0.3"/>
    <row r="1514" ht="27" customHeight="1" x14ac:dyDescent="0.3"/>
    <row r="1515" ht="27" customHeight="1" x14ac:dyDescent="0.3"/>
    <row r="1516" ht="27" customHeight="1" x14ac:dyDescent="0.3"/>
    <row r="1517" ht="27" customHeight="1" x14ac:dyDescent="0.3"/>
    <row r="1518" ht="27" customHeight="1" x14ac:dyDescent="0.3"/>
    <row r="1519" ht="27" customHeight="1" x14ac:dyDescent="0.3"/>
    <row r="1520" ht="27" customHeight="1" x14ac:dyDescent="0.3"/>
    <row r="1521" ht="27" customHeight="1" x14ac:dyDescent="0.3"/>
    <row r="1522" ht="27" customHeight="1" x14ac:dyDescent="0.3"/>
    <row r="1523" ht="27" customHeight="1" x14ac:dyDescent="0.3"/>
    <row r="1524" ht="27" customHeight="1" x14ac:dyDescent="0.3"/>
    <row r="1525" ht="27" customHeight="1" x14ac:dyDescent="0.3"/>
    <row r="1526" ht="27" customHeight="1" x14ac:dyDescent="0.3"/>
    <row r="1527" ht="27" customHeight="1" x14ac:dyDescent="0.3"/>
    <row r="1528" ht="27" customHeight="1" x14ac:dyDescent="0.3"/>
    <row r="1529" ht="27" customHeight="1" x14ac:dyDescent="0.3"/>
    <row r="1530" ht="27" customHeight="1" x14ac:dyDescent="0.3"/>
    <row r="1531" ht="27" customHeight="1" x14ac:dyDescent="0.3"/>
    <row r="1532" ht="27" customHeight="1" x14ac:dyDescent="0.3"/>
    <row r="1533" ht="27" customHeight="1" x14ac:dyDescent="0.3"/>
    <row r="1534" ht="27" customHeight="1" x14ac:dyDescent="0.3"/>
    <row r="1535" ht="27" customHeight="1" x14ac:dyDescent="0.3"/>
    <row r="1536" ht="27" customHeight="1" x14ac:dyDescent="0.3"/>
    <row r="1537" ht="27" customHeight="1" x14ac:dyDescent="0.3"/>
    <row r="1538" ht="27" customHeight="1" x14ac:dyDescent="0.3"/>
    <row r="1539" ht="27" customHeight="1" x14ac:dyDescent="0.3"/>
    <row r="1540" ht="27" customHeight="1" x14ac:dyDescent="0.3"/>
    <row r="1541" ht="27" customHeight="1" x14ac:dyDescent="0.3"/>
    <row r="1542" ht="27" customHeight="1" x14ac:dyDescent="0.3"/>
    <row r="1543" ht="27" customHeight="1" x14ac:dyDescent="0.3"/>
    <row r="1544" ht="27" customHeight="1" x14ac:dyDescent="0.3"/>
    <row r="1545" ht="27" customHeight="1" x14ac:dyDescent="0.3"/>
    <row r="1546" ht="27" customHeight="1" x14ac:dyDescent="0.3"/>
    <row r="1547" ht="27" customHeight="1" x14ac:dyDescent="0.3"/>
    <row r="1548" ht="27" customHeight="1" x14ac:dyDescent="0.3"/>
    <row r="1549" ht="27" customHeight="1" x14ac:dyDescent="0.3"/>
    <row r="1550" ht="27" customHeight="1" x14ac:dyDescent="0.3"/>
    <row r="1551" ht="27" customHeight="1" x14ac:dyDescent="0.3"/>
    <row r="1552" ht="27" customHeight="1" x14ac:dyDescent="0.3"/>
    <row r="1553" ht="27" customHeight="1" x14ac:dyDescent="0.3"/>
    <row r="1554" ht="27" customHeight="1" x14ac:dyDescent="0.3"/>
    <row r="1555" ht="27" customHeight="1" x14ac:dyDescent="0.3"/>
    <row r="1556" ht="27" customHeight="1" x14ac:dyDescent="0.3"/>
    <row r="1557" ht="27" customHeight="1" x14ac:dyDescent="0.3"/>
    <row r="1558" ht="27" customHeight="1" x14ac:dyDescent="0.3"/>
    <row r="1559" ht="27" customHeight="1" x14ac:dyDescent="0.3"/>
    <row r="1560" ht="27" customHeight="1" x14ac:dyDescent="0.3"/>
    <row r="1561" ht="27" customHeight="1" x14ac:dyDescent="0.3"/>
    <row r="1562" ht="27" customHeight="1" x14ac:dyDescent="0.3"/>
    <row r="1563" ht="27" customHeight="1" x14ac:dyDescent="0.3"/>
    <row r="1564" ht="27" customHeight="1" x14ac:dyDescent="0.3"/>
    <row r="1565" ht="27" customHeight="1" x14ac:dyDescent="0.3"/>
    <row r="1566" ht="27" customHeight="1" x14ac:dyDescent="0.3"/>
    <row r="1567" ht="27" customHeight="1" x14ac:dyDescent="0.3"/>
    <row r="1568" ht="27" customHeight="1" x14ac:dyDescent="0.3"/>
    <row r="1569" ht="27" customHeight="1" x14ac:dyDescent="0.3"/>
    <row r="1570" ht="27" customHeight="1" x14ac:dyDescent="0.3"/>
    <row r="1571" ht="27" customHeight="1" x14ac:dyDescent="0.3"/>
    <row r="1572" ht="27" customHeight="1" x14ac:dyDescent="0.3"/>
    <row r="1573" ht="27" customHeight="1" x14ac:dyDescent="0.3"/>
    <row r="1574" ht="27" customHeight="1" x14ac:dyDescent="0.3"/>
    <row r="1575" ht="27" customHeight="1" x14ac:dyDescent="0.3"/>
    <row r="1576" ht="27" customHeight="1" x14ac:dyDescent="0.3"/>
    <row r="1577" ht="27" customHeight="1" x14ac:dyDescent="0.3"/>
    <row r="1578" ht="27" customHeight="1" x14ac:dyDescent="0.3"/>
    <row r="1579" ht="27" customHeight="1" x14ac:dyDescent="0.3"/>
    <row r="1580" ht="27" customHeight="1" x14ac:dyDescent="0.3"/>
    <row r="1581" ht="27" customHeight="1" x14ac:dyDescent="0.3"/>
    <row r="1582" ht="27" customHeight="1" x14ac:dyDescent="0.3"/>
    <row r="1583" ht="27" customHeight="1" x14ac:dyDescent="0.3"/>
    <row r="1584" ht="27" customHeight="1" x14ac:dyDescent="0.3"/>
    <row r="1585" ht="27" customHeight="1" x14ac:dyDescent="0.3"/>
    <row r="1586" ht="27" customHeight="1" x14ac:dyDescent="0.3"/>
    <row r="1587" ht="27" customHeight="1" x14ac:dyDescent="0.3"/>
    <row r="1588" ht="27" customHeight="1" x14ac:dyDescent="0.3"/>
    <row r="1589" ht="27" customHeight="1" x14ac:dyDescent="0.3"/>
    <row r="1590" ht="27" customHeight="1" x14ac:dyDescent="0.3"/>
    <row r="1591" ht="27" customHeight="1" x14ac:dyDescent="0.3"/>
    <row r="1592" ht="27" customHeight="1" x14ac:dyDescent="0.3"/>
    <row r="1593" ht="27" customHeight="1" x14ac:dyDescent="0.3"/>
    <row r="1594" ht="27" customHeight="1" x14ac:dyDescent="0.3"/>
    <row r="1595" ht="27" customHeight="1" x14ac:dyDescent="0.3"/>
    <row r="1596" ht="27" customHeight="1" x14ac:dyDescent="0.3"/>
    <row r="1597" ht="27" customHeight="1" x14ac:dyDescent="0.3"/>
    <row r="1598" ht="27" customHeight="1" x14ac:dyDescent="0.3"/>
    <row r="1599" ht="27" customHeight="1" x14ac:dyDescent="0.3"/>
    <row r="1600" ht="27" customHeight="1" x14ac:dyDescent="0.3"/>
    <row r="1601" ht="27" customHeight="1" x14ac:dyDescent="0.3"/>
    <row r="1602" ht="27" customHeight="1" x14ac:dyDescent="0.3"/>
    <row r="1603" ht="27" customHeight="1" x14ac:dyDescent="0.3"/>
    <row r="1604" ht="27" customHeight="1" x14ac:dyDescent="0.3"/>
    <row r="1605" ht="27" customHeight="1" x14ac:dyDescent="0.3"/>
    <row r="1606" ht="27" customHeight="1" x14ac:dyDescent="0.3"/>
    <row r="1607" ht="27" customHeight="1" x14ac:dyDescent="0.3"/>
    <row r="1608" ht="27" customHeight="1" x14ac:dyDescent="0.3"/>
    <row r="1609" ht="27" customHeight="1" x14ac:dyDescent="0.3"/>
    <row r="1610" ht="27" customHeight="1" x14ac:dyDescent="0.3"/>
    <row r="1611" ht="27" customHeight="1" x14ac:dyDescent="0.3"/>
    <row r="1612" ht="27" customHeight="1" x14ac:dyDescent="0.3"/>
    <row r="1613" ht="27" customHeight="1" x14ac:dyDescent="0.3"/>
    <row r="1614" ht="27" customHeight="1" x14ac:dyDescent="0.3"/>
    <row r="1615" ht="27" customHeight="1" x14ac:dyDescent="0.3"/>
    <row r="1616" ht="27" customHeight="1" x14ac:dyDescent="0.3"/>
    <row r="1617" ht="27" customHeight="1" x14ac:dyDescent="0.3"/>
    <row r="1618" ht="27" customHeight="1" x14ac:dyDescent="0.3"/>
    <row r="1619" ht="27" customHeight="1" x14ac:dyDescent="0.3"/>
    <row r="1620" ht="27" customHeight="1" x14ac:dyDescent="0.3"/>
    <row r="1621" ht="27" customHeight="1" x14ac:dyDescent="0.3"/>
    <row r="1622" ht="27" customHeight="1" x14ac:dyDescent="0.3"/>
    <row r="1623" ht="27" customHeight="1" x14ac:dyDescent="0.3"/>
    <row r="1624" ht="27" customHeight="1" x14ac:dyDescent="0.3"/>
    <row r="1625" ht="27" customHeight="1" x14ac:dyDescent="0.3"/>
    <row r="1626" ht="27" customHeight="1" x14ac:dyDescent="0.3"/>
    <row r="1627" ht="27" customHeight="1" x14ac:dyDescent="0.3"/>
    <row r="1628" ht="27" customHeight="1" x14ac:dyDescent="0.3"/>
    <row r="1629" ht="27" customHeight="1" x14ac:dyDescent="0.3"/>
    <row r="1630" ht="27" customHeight="1" x14ac:dyDescent="0.3"/>
    <row r="1631" ht="27" customHeight="1" x14ac:dyDescent="0.3"/>
    <row r="1632" ht="27" customHeight="1" x14ac:dyDescent="0.3"/>
    <row r="1633" ht="27" customHeight="1" x14ac:dyDescent="0.3"/>
    <row r="1634" ht="27" customHeight="1" x14ac:dyDescent="0.3"/>
    <row r="1635" ht="27" customHeight="1" x14ac:dyDescent="0.3"/>
    <row r="1636" ht="27" customHeight="1" x14ac:dyDescent="0.3"/>
    <row r="1637" ht="27" customHeight="1" x14ac:dyDescent="0.3"/>
    <row r="1638" ht="27" customHeight="1" x14ac:dyDescent="0.3"/>
    <row r="1639" ht="27" customHeight="1" x14ac:dyDescent="0.3"/>
    <row r="1640" ht="27" customHeight="1" x14ac:dyDescent="0.3"/>
    <row r="1641" ht="27" customHeight="1" x14ac:dyDescent="0.3"/>
    <row r="1642" ht="27" customHeight="1" x14ac:dyDescent="0.3"/>
    <row r="1643" ht="27" customHeight="1" x14ac:dyDescent="0.3"/>
    <row r="1644" ht="27" customHeight="1" x14ac:dyDescent="0.3"/>
    <row r="1645" ht="27" customHeight="1" x14ac:dyDescent="0.3"/>
    <row r="1646" ht="27" customHeight="1" x14ac:dyDescent="0.3"/>
    <row r="1647" ht="27" customHeight="1" x14ac:dyDescent="0.3"/>
    <row r="1648" ht="27" customHeight="1" x14ac:dyDescent="0.3"/>
    <row r="1649" ht="27" customHeight="1" x14ac:dyDescent="0.3"/>
    <row r="1650" ht="27" customHeight="1" x14ac:dyDescent="0.3"/>
    <row r="1651" ht="27" customHeight="1" x14ac:dyDescent="0.3"/>
    <row r="1652" ht="27" customHeight="1" x14ac:dyDescent="0.3"/>
    <row r="1653" ht="27" customHeight="1" x14ac:dyDescent="0.3"/>
    <row r="1654" ht="27" customHeight="1" x14ac:dyDescent="0.3"/>
    <row r="1655" ht="27" customHeight="1" x14ac:dyDescent="0.3"/>
    <row r="1656" ht="27" customHeight="1" x14ac:dyDescent="0.3"/>
    <row r="1657" ht="27" customHeight="1" x14ac:dyDescent="0.3"/>
    <row r="1658" ht="27" customHeight="1" x14ac:dyDescent="0.3"/>
    <row r="1659" ht="27" customHeight="1" x14ac:dyDescent="0.3"/>
    <row r="1660" ht="27" customHeight="1" x14ac:dyDescent="0.3"/>
    <row r="1661" ht="27" customHeight="1" x14ac:dyDescent="0.3"/>
    <row r="1662" ht="27" customHeight="1" x14ac:dyDescent="0.3"/>
    <row r="1663" ht="27" customHeight="1" x14ac:dyDescent="0.3"/>
    <row r="1664" ht="27" customHeight="1" x14ac:dyDescent="0.3"/>
    <row r="1665" ht="27" customHeight="1" x14ac:dyDescent="0.3"/>
    <row r="1666" ht="27" customHeight="1" x14ac:dyDescent="0.3"/>
    <row r="1667" ht="27" customHeight="1" x14ac:dyDescent="0.3"/>
    <row r="1668" ht="27" customHeight="1" x14ac:dyDescent="0.3"/>
    <row r="1669" ht="27" customHeight="1" x14ac:dyDescent="0.3"/>
    <row r="1670" ht="27" customHeight="1" x14ac:dyDescent="0.3"/>
    <row r="1671" ht="27" customHeight="1" x14ac:dyDescent="0.3"/>
    <row r="1672" ht="27" customHeight="1" x14ac:dyDescent="0.3"/>
    <row r="1673" ht="27" customHeight="1" x14ac:dyDescent="0.3"/>
    <row r="1674" ht="27" customHeight="1" x14ac:dyDescent="0.3"/>
    <row r="1675" ht="27" customHeight="1" x14ac:dyDescent="0.3"/>
    <row r="1676" ht="27" customHeight="1" x14ac:dyDescent="0.3"/>
    <row r="1677" ht="27" customHeight="1" x14ac:dyDescent="0.3"/>
    <row r="1678" ht="27" customHeight="1" x14ac:dyDescent="0.3"/>
    <row r="1679" ht="27" customHeight="1" x14ac:dyDescent="0.3"/>
    <row r="1680" ht="27" customHeight="1" x14ac:dyDescent="0.3"/>
    <row r="1681" ht="27" customHeight="1" x14ac:dyDescent="0.3"/>
    <row r="1682" ht="27" customHeight="1" x14ac:dyDescent="0.3"/>
    <row r="1683" ht="27" customHeight="1" x14ac:dyDescent="0.3"/>
    <row r="1684" ht="27" customHeight="1" x14ac:dyDescent="0.3"/>
    <row r="1685" ht="27" customHeight="1" x14ac:dyDescent="0.3"/>
    <row r="1686" ht="27" customHeight="1" x14ac:dyDescent="0.3"/>
    <row r="1687" ht="27" customHeight="1" x14ac:dyDescent="0.3"/>
    <row r="1688" ht="27" customHeight="1" x14ac:dyDescent="0.3"/>
    <row r="1689" ht="27" customHeight="1" x14ac:dyDescent="0.3"/>
    <row r="1690" ht="27" customHeight="1" x14ac:dyDescent="0.3"/>
    <row r="1691" ht="27" customHeight="1" x14ac:dyDescent="0.3"/>
    <row r="1692" ht="27" customHeight="1" x14ac:dyDescent="0.3"/>
    <row r="1693" ht="27" customHeight="1" x14ac:dyDescent="0.3"/>
    <row r="1694" ht="27" customHeight="1" x14ac:dyDescent="0.3"/>
    <row r="1695" ht="27" customHeight="1" x14ac:dyDescent="0.3"/>
    <row r="1696" ht="27" customHeight="1" x14ac:dyDescent="0.3"/>
    <row r="1697" ht="27" customHeight="1" x14ac:dyDescent="0.3"/>
    <row r="1698" ht="27" customHeight="1" x14ac:dyDescent="0.3"/>
    <row r="1699" ht="27" customHeight="1" x14ac:dyDescent="0.3"/>
    <row r="1700" ht="27" customHeight="1" x14ac:dyDescent="0.3"/>
    <row r="1701" ht="27" customHeight="1" x14ac:dyDescent="0.3"/>
    <row r="1702" ht="27" customHeight="1" x14ac:dyDescent="0.3"/>
    <row r="1703" ht="27" customHeight="1" x14ac:dyDescent="0.3"/>
    <row r="1704" ht="27" customHeight="1" x14ac:dyDescent="0.3"/>
    <row r="1705" ht="27" customHeight="1" x14ac:dyDescent="0.3"/>
    <row r="1706" ht="27" customHeight="1" x14ac:dyDescent="0.3"/>
    <row r="1707" ht="27" customHeight="1" x14ac:dyDescent="0.3"/>
    <row r="1708" ht="27" customHeight="1" x14ac:dyDescent="0.3"/>
    <row r="1709" ht="27" customHeight="1" x14ac:dyDescent="0.3"/>
    <row r="1710" ht="27" customHeight="1" x14ac:dyDescent="0.3"/>
    <row r="1711" ht="27" customHeight="1" x14ac:dyDescent="0.3"/>
    <row r="1712" ht="27" customHeight="1" x14ac:dyDescent="0.3"/>
    <row r="1713" ht="27" customHeight="1" x14ac:dyDescent="0.3"/>
    <row r="1714" ht="27" customHeight="1" x14ac:dyDescent="0.3"/>
    <row r="1715" ht="27" customHeight="1" x14ac:dyDescent="0.3"/>
    <row r="1716" ht="27" customHeight="1" x14ac:dyDescent="0.3"/>
    <row r="1717" ht="27" customHeight="1" x14ac:dyDescent="0.3"/>
    <row r="1718" ht="27" customHeight="1" x14ac:dyDescent="0.3"/>
    <row r="1719" ht="27" customHeight="1" x14ac:dyDescent="0.3"/>
    <row r="1720" ht="27" customHeight="1" x14ac:dyDescent="0.3"/>
    <row r="1721" ht="27" customHeight="1" x14ac:dyDescent="0.3"/>
    <row r="1722" ht="27" customHeight="1" x14ac:dyDescent="0.3"/>
    <row r="1723" ht="27" customHeight="1" x14ac:dyDescent="0.3"/>
    <row r="1724" ht="27" customHeight="1" x14ac:dyDescent="0.3"/>
    <row r="1725" ht="27" customHeight="1" x14ac:dyDescent="0.3"/>
    <row r="1726" ht="27" customHeight="1" x14ac:dyDescent="0.3"/>
    <row r="1727" ht="27" customHeight="1" x14ac:dyDescent="0.3"/>
    <row r="1728" ht="27" customHeight="1" x14ac:dyDescent="0.3"/>
    <row r="1729" ht="27" customHeight="1" x14ac:dyDescent="0.3"/>
    <row r="1730" ht="27" customHeight="1" x14ac:dyDescent="0.3"/>
    <row r="1731" ht="27" customHeight="1" x14ac:dyDescent="0.3"/>
    <row r="1732" ht="27" customHeight="1" x14ac:dyDescent="0.3"/>
    <row r="1733" ht="27" customHeight="1" x14ac:dyDescent="0.3"/>
    <row r="1734" ht="27" customHeight="1" x14ac:dyDescent="0.3"/>
    <row r="1735" ht="27" customHeight="1" x14ac:dyDescent="0.3"/>
    <row r="1736" ht="27" customHeight="1" x14ac:dyDescent="0.3"/>
    <row r="1737" ht="27" customHeight="1" x14ac:dyDescent="0.3"/>
    <row r="1738" ht="27" customHeight="1" x14ac:dyDescent="0.3"/>
    <row r="1739" ht="27" customHeight="1" x14ac:dyDescent="0.3"/>
    <row r="1740" ht="27" customHeight="1" x14ac:dyDescent="0.3"/>
    <row r="1741" ht="27" customHeight="1" x14ac:dyDescent="0.3"/>
    <row r="1742" ht="27" customHeight="1" x14ac:dyDescent="0.3"/>
    <row r="1743" ht="27" customHeight="1" x14ac:dyDescent="0.3"/>
    <row r="1744" ht="27" customHeight="1" x14ac:dyDescent="0.3"/>
    <row r="1745" ht="27" customHeight="1" x14ac:dyDescent="0.3"/>
    <row r="1746" ht="27" customHeight="1" x14ac:dyDescent="0.3"/>
    <row r="1747" ht="27" customHeight="1" x14ac:dyDescent="0.3"/>
    <row r="1748" ht="27" customHeight="1" x14ac:dyDescent="0.3"/>
    <row r="1749" ht="27" customHeight="1" x14ac:dyDescent="0.3"/>
    <row r="1750" ht="27" customHeight="1" x14ac:dyDescent="0.3"/>
    <row r="1751" ht="27" customHeight="1" x14ac:dyDescent="0.3"/>
    <row r="1752" ht="27" customHeight="1" x14ac:dyDescent="0.3"/>
    <row r="1753" ht="27" customHeight="1" x14ac:dyDescent="0.3"/>
    <row r="1754" ht="27" customHeight="1" x14ac:dyDescent="0.3"/>
    <row r="1755" ht="27" customHeight="1" x14ac:dyDescent="0.3"/>
    <row r="1756" ht="27" customHeight="1" x14ac:dyDescent="0.3"/>
    <row r="1757" ht="27" customHeight="1" x14ac:dyDescent="0.3"/>
    <row r="1758" ht="27" customHeight="1" x14ac:dyDescent="0.3"/>
    <row r="1759" ht="27" customHeight="1" x14ac:dyDescent="0.3"/>
    <row r="1760" ht="27" customHeight="1" x14ac:dyDescent="0.3"/>
    <row r="1761" ht="27" customHeight="1" x14ac:dyDescent="0.3"/>
    <row r="1762" ht="27" customHeight="1" x14ac:dyDescent="0.3"/>
    <row r="1763" ht="27" customHeight="1" x14ac:dyDescent="0.3"/>
    <row r="1764" ht="27" customHeight="1" x14ac:dyDescent="0.3"/>
    <row r="1765" ht="27" customHeight="1" x14ac:dyDescent="0.3"/>
    <row r="1766" ht="27" customHeight="1" x14ac:dyDescent="0.3"/>
    <row r="1767" ht="27" customHeight="1" x14ac:dyDescent="0.3"/>
    <row r="1768" ht="27" customHeight="1" x14ac:dyDescent="0.3"/>
    <row r="1769" ht="27" customHeight="1" x14ac:dyDescent="0.3"/>
    <row r="1770" ht="27" customHeight="1" x14ac:dyDescent="0.3"/>
    <row r="1771" ht="27" customHeight="1" x14ac:dyDescent="0.3"/>
    <row r="1772" ht="27" customHeight="1" x14ac:dyDescent="0.3"/>
    <row r="1773" ht="27" customHeight="1" x14ac:dyDescent="0.3"/>
    <row r="1774" ht="27" customHeight="1" x14ac:dyDescent="0.3"/>
    <row r="1775" ht="27" customHeight="1" x14ac:dyDescent="0.3"/>
    <row r="1776" ht="27" customHeight="1" x14ac:dyDescent="0.3"/>
    <row r="1777" ht="27" customHeight="1" x14ac:dyDescent="0.3"/>
    <row r="1778" ht="27" customHeight="1" x14ac:dyDescent="0.3"/>
    <row r="1779" ht="27" customHeight="1" x14ac:dyDescent="0.3"/>
    <row r="1780" ht="27" customHeight="1" x14ac:dyDescent="0.3"/>
    <row r="1781" ht="27" customHeight="1" x14ac:dyDescent="0.3"/>
    <row r="1782" ht="27" customHeight="1" x14ac:dyDescent="0.3"/>
    <row r="1783" ht="27" customHeight="1" x14ac:dyDescent="0.3"/>
    <row r="1784" ht="27" customHeight="1" x14ac:dyDescent="0.3"/>
    <row r="1785" ht="27" customHeight="1" x14ac:dyDescent="0.3"/>
    <row r="1786" ht="27" customHeight="1" x14ac:dyDescent="0.3"/>
    <row r="1787" ht="27" customHeight="1" x14ac:dyDescent="0.3"/>
    <row r="1788" ht="27" customHeight="1" x14ac:dyDescent="0.3"/>
    <row r="1789" ht="27" customHeight="1" x14ac:dyDescent="0.3"/>
    <row r="1790" ht="27" customHeight="1" x14ac:dyDescent="0.3"/>
    <row r="1791" ht="27" customHeight="1" x14ac:dyDescent="0.3"/>
    <row r="1792" ht="27" customHeight="1" x14ac:dyDescent="0.3"/>
    <row r="1793" ht="27" customHeight="1" x14ac:dyDescent="0.3"/>
    <row r="1794" ht="27" customHeight="1" x14ac:dyDescent="0.3"/>
    <row r="1795" ht="27" customHeight="1" x14ac:dyDescent="0.3"/>
    <row r="1796" ht="27" customHeight="1" x14ac:dyDescent="0.3"/>
    <row r="1797" ht="27" customHeight="1" x14ac:dyDescent="0.3"/>
    <row r="1798" ht="27" customHeight="1" x14ac:dyDescent="0.3"/>
    <row r="1799" ht="27" customHeight="1" x14ac:dyDescent="0.3"/>
    <row r="1800" ht="27" customHeight="1" x14ac:dyDescent="0.3"/>
    <row r="1801" ht="27" customHeight="1" x14ac:dyDescent="0.3"/>
    <row r="1802" ht="27" customHeight="1" x14ac:dyDescent="0.3"/>
    <row r="1803" ht="27" customHeight="1" x14ac:dyDescent="0.3"/>
    <row r="1804" ht="27" customHeight="1" x14ac:dyDescent="0.3"/>
    <row r="1805" ht="27" customHeight="1" x14ac:dyDescent="0.3"/>
    <row r="1806" ht="27" customHeight="1" x14ac:dyDescent="0.3"/>
    <row r="1807" ht="27" customHeight="1" x14ac:dyDescent="0.3"/>
    <row r="1808" ht="27" customHeight="1" x14ac:dyDescent="0.3"/>
    <row r="1809" ht="27" customHeight="1" x14ac:dyDescent="0.3"/>
    <row r="1810" ht="27" customHeight="1" x14ac:dyDescent="0.3"/>
    <row r="1811" ht="27" customHeight="1" x14ac:dyDescent="0.3"/>
    <row r="1812" ht="27" customHeight="1" x14ac:dyDescent="0.3"/>
    <row r="1813" ht="27" customHeight="1" x14ac:dyDescent="0.3"/>
    <row r="1814" ht="27" customHeight="1" x14ac:dyDescent="0.3"/>
    <row r="1815" ht="27" customHeight="1" x14ac:dyDescent="0.3"/>
    <row r="1816" ht="27" customHeight="1" x14ac:dyDescent="0.3"/>
    <row r="1817" ht="27" customHeight="1" x14ac:dyDescent="0.3"/>
    <row r="1818" ht="27" customHeight="1" x14ac:dyDescent="0.3"/>
    <row r="1819" ht="27" customHeight="1" x14ac:dyDescent="0.3"/>
    <row r="1820" ht="27" customHeight="1" x14ac:dyDescent="0.3"/>
    <row r="1821" ht="27" customHeight="1" x14ac:dyDescent="0.3"/>
    <row r="1822" ht="27" customHeight="1" x14ac:dyDescent="0.3"/>
    <row r="1823" ht="27" customHeight="1" x14ac:dyDescent="0.3"/>
    <row r="1824" ht="27" customHeight="1" x14ac:dyDescent="0.3"/>
    <row r="1825" ht="27" customHeight="1" x14ac:dyDescent="0.3"/>
    <row r="1826" ht="27" customHeight="1" x14ac:dyDescent="0.3"/>
    <row r="1827" ht="27" customHeight="1" x14ac:dyDescent="0.3"/>
    <row r="1828" ht="27" customHeight="1" x14ac:dyDescent="0.3"/>
    <row r="1829" ht="27" customHeight="1" x14ac:dyDescent="0.3"/>
    <row r="1830" ht="27" customHeight="1" x14ac:dyDescent="0.3"/>
    <row r="1831" ht="27" customHeight="1" x14ac:dyDescent="0.3"/>
    <row r="1832" ht="27" customHeight="1" x14ac:dyDescent="0.3"/>
    <row r="1833" ht="27" customHeight="1" x14ac:dyDescent="0.3"/>
    <row r="1834" ht="27" customHeight="1" x14ac:dyDescent="0.3"/>
    <row r="1835" ht="27" customHeight="1" x14ac:dyDescent="0.3"/>
    <row r="1836" ht="27" customHeight="1" x14ac:dyDescent="0.3"/>
    <row r="1837" ht="27" customHeight="1" x14ac:dyDescent="0.3"/>
    <row r="1838" ht="27" customHeight="1" x14ac:dyDescent="0.3"/>
    <row r="1839" ht="27" customHeight="1" x14ac:dyDescent="0.3"/>
    <row r="1840" ht="27" customHeight="1" x14ac:dyDescent="0.3"/>
    <row r="1841" ht="27" customHeight="1" x14ac:dyDescent="0.3"/>
    <row r="1842" ht="27" customHeight="1" x14ac:dyDescent="0.3"/>
    <row r="1843" ht="27" customHeight="1" x14ac:dyDescent="0.3"/>
    <row r="1844" ht="27" customHeight="1" x14ac:dyDescent="0.3"/>
    <row r="1845" ht="27" customHeight="1" x14ac:dyDescent="0.3"/>
    <row r="1846" ht="27" customHeight="1" x14ac:dyDescent="0.3"/>
    <row r="1847" ht="27" customHeight="1" x14ac:dyDescent="0.3"/>
    <row r="1848" ht="27" customHeight="1" x14ac:dyDescent="0.3"/>
    <row r="1849" ht="27" customHeight="1" x14ac:dyDescent="0.3"/>
    <row r="1850" ht="27" customHeight="1" x14ac:dyDescent="0.3"/>
    <row r="1851" ht="27" customHeight="1" x14ac:dyDescent="0.3"/>
    <row r="1852" ht="27" customHeight="1" x14ac:dyDescent="0.3"/>
    <row r="1853" ht="27" customHeight="1" x14ac:dyDescent="0.3"/>
    <row r="1854" ht="27" customHeight="1" x14ac:dyDescent="0.3"/>
    <row r="1855" ht="27" customHeight="1" x14ac:dyDescent="0.3"/>
    <row r="1856" ht="27" customHeight="1" x14ac:dyDescent="0.3"/>
    <row r="1857" ht="27" customHeight="1" x14ac:dyDescent="0.3"/>
    <row r="1858" ht="27" customHeight="1" x14ac:dyDescent="0.3"/>
    <row r="1859" ht="27" customHeight="1" x14ac:dyDescent="0.3"/>
    <row r="1860" ht="27" customHeight="1" x14ac:dyDescent="0.3"/>
    <row r="1861" ht="27" customHeight="1" x14ac:dyDescent="0.3"/>
    <row r="1862" ht="27" customHeight="1" x14ac:dyDescent="0.3"/>
    <row r="1863" ht="27" customHeight="1" x14ac:dyDescent="0.3"/>
    <row r="1864" ht="27" customHeight="1" x14ac:dyDescent="0.3"/>
    <row r="1865" ht="27" customHeight="1" x14ac:dyDescent="0.3"/>
    <row r="1866" ht="27" customHeight="1" x14ac:dyDescent="0.3"/>
    <row r="1867" ht="27" customHeight="1" x14ac:dyDescent="0.3"/>
    <row r="1868" ht="27" customHeight="1" x14ac:dyDescent="0.3"/>
    <row r="1869" ht="27" customHeight="1" x14ac:dyDescent="0.3"/>
    <row r="1870" ht="27" customHeight="1" x14ac:dyDescent="0.3"/>
    <row r="1871" ht="27" customHeight="1" x14ac:dyDescent="0.3"/>
    <row r="1872" ht="27" customHeight="1" x14ac:dyDescent="0.3"/>
    <row r="1873" ht="27" customHeight="1" x14ac:dyDescent="0.3"/>
    <row r="1874" ht="27" customHeight="1" x14ac:dyDescent="0.3"/>
    <row r="1875" ht="27" customHeight="1" x14ac:dyDescent="0.3"/>
    <row r="1876" ht="27" customHeight="1" x14ac:dyDescent="0.3"/>
    <row r="1877" ht="27" customHeight="1" x14ac:dyDescent="0.3"/>
    <row r="1878" ht="27" customHeight="1" x14ac:dyDescent="0.3"/>
    <row r="1879" ht="27" customHeight="1" x14ac:dyDescent="0.3"/>
    <row r="1880" ht="27" customHeight="1" x14ac:dyDescent="0.3"/>
    <row r="1881" ht="27" customHeight="1" x14ac:dyDescent="0.3"/>
    <row r="1882" ht="27" customHeight="1" x14ac:dyDescent="0.3"/>
    <row r="1883" ht="27" customHeight="1" x14ac:dyDescent="0.3"/>
    <row r="1884" ht="27" customHeight="1" x14ac:dyDescent="0.3"/>
    <row r="1885" ht="27" customHeight="1" x14ac:dyDescent="0.3"/>
    <row r="1886" ht="27" customHeight="1" x14ac:dyDescent="0.3"/>
    <row r="1887" ht="27" customHeight="1" x14ac:dyDescent="0.3"/>
    <row r="1888" ht="27" customHeight="1" x14ac:dyDescent="0.3"/>
    <row r="1889" ht="27" customHeight="1" x14ac:dyDescent="0.3"/>
    <row r="1890" ht="27" customHeight="1" x14ac:dyDescent="0.3"/>
    <row r="1891" ht="27" customHeight="1" x14ac:dyDescent="0.3"/>
    <row r="1892" ht="27" customHeight="1" x14ac:dyDescent="0.3"/>
    <row r="1893" ht="27" customHeight="1" x14ac:dyDescent="0.3"/>
    <row r="1894" ht="27" customHeight="1" x14ac:dyDescent="0.3"/>
    <row r="1895" ht="27" customHeight="1" x14ac:dyDescent="0.3"/>
    <row r="1896" ht="27" customHeight="1" x14ac:dyDescent="0.3"/>
    <row r="1897" ht="27" customHeight="1" x14ac:dyDescent="0.3"/>
    <row r="1898" ht="27" customHeight="1" x14ac:dyDescent="0.3"/>
    <row r="1899" ht="27" customHeight="1" x14ac:dyDescent="0.3"/>
    <row r="1900" ht="27" customHeight="1" x14ac:dyDescent="0.3"/>
    <row r="1901" ht="27" customHeight="1" x14ac:dyDescent="0.3"/>
    <row r="1902" ht="27" customHeight="1" x14ac:dyDescent="0.3"/>
    <row r="1903" ht="27" customHeight="1" x14ac:dyDescent="0.3"/>
    <row r="1904" ht="27" customHeight="1" x14ac:dyDescent="0.3"/>
    <row r="1905" ht="27" customHeight="1" x14ac:dyDescent="0.3"/>
    <row r="1906" ht="27" customHeight="1" x14ac:dyDescent="0.3"/>
    <row r="1907" ht="27" customHeight="1" x14ac:dyDescent="0.3"/>
    <row r="1908" ht="27" customHeight="1" x14ac:dyDescent="0.3"/>
    <row r="1909" ht="27" customHeight="1" x14ac:dyDescent="0.3"/>
    <row r="1910" ht="27" customHeight="1" x14ac:dyDescent="0.3"/>
    <row r="1911" ht="27" customHeight="1" x14ac:dyDescent="0.3"/>
    <row r="1912" ht="27" customHeight="1" x14ac:dyDescent="0.3"/>
    <row r="1913" ht="27" customHeight="1" x14ac:dyDescent="0.3"/>
    <row r="1914" ht="27" customHeight="1" x14ac:dyDescent="0.3"/>
    <row r="1915" ht="27" customHeight="1" x14ac:dyDescent="0.3"/>
    <row r="1916" ht="27" customHeight="1" x14ac:dyDescent="0.3"/>
    <row r="1917" ht="27" customHeight="1" x14ac:dyDescent="0.3"/>
    <row r="1918" ht="27" customHeight="1" x14ac:dyDescent="0.3"/>
    <row r="1919" ht="27" customHeight="1" x14ac:dyDescent="0.3"/>
    <row r="1920" ht="27" customHeight="1" x14ac:dyDescent="0.3"/>
    <row r="1921" ht="27" customHeight="1" x14ac:dyDescent="0.3"/>
    <row r="1922" ht="27" customHeight="1" x14ac:dyDescent="0.3"/>
    <row r="1923" ht="27" customHeight="1" x14ac:dyDescent="0.3"/>
    <row r="1924" ht="27" customHeight="1" x14ac:dyDescent="0.3"/>
    <row r="1925" ht="27" customHeight="1" x14ac:dyDescent="0.3"/>
    <row r="1926" ht="27" customHeight="1" x14ac:dyDescent="0.3"/>
    <row r="1927" ht="27" customHeight="1" x14ac:dyDescent="0.3"/>
    <row r="1928" ht="27" customHeight="1" x14ac:dyDescent="0.3"/>
    <row r="1929" ht="27" customHeight="1" x14ac:dyDescent="0.3"/>
    <row r="1930" ht="27" customHeight="1" x14ac:dyDescent="0.3"/>
    <row r="1931" ht="27" customHeight="1" x14ac:dyDescent="0.3"/>
    <row r="1932" ht="27" customHeight="1" x14ac:dyDescent="0.3"/>
    <row r="1933" ht="27" customHeight="1" x14ac:dyDescent="0.3"/>
    <row r="1934" ht="27" customHeight="1" x14ac:dyDescent="0.3"/>
    <row r="1935" ht="27" customHeight="1" x14ac:dyDescent="0.3"/>
    <row r="1936" ht="27" customHeight="1" x14ac:dyDescent="0.3"/>
    <row r="1937" ht="27" customHeight="1" x14ac:dyDescent="0.3"/>
    <row r="1938" ht="27" customHeight="1" x14ac:dyDescent="0.3"/>
    <row r="1939" ht="27" customHeight="1" x14ac:dyDescent="0.3"/>
    <row r="1940" ht="27" customHeight="1" x14ac:dyDescent="0.3"/>
    <row r="1941" ht="27" customHeight="1" x14ac:dyDescent="0.3"/>
    <row r="1942" ht="27" customHeight="1" x14ac:dyDescent="0.3"/>
    <row r="1943" ht="27" customHeight="1" x14ac:dyDescent="0.3"/>
    <row r="1944" ht="27" customHeight="1" x14ac:dyDescent="0.3"/>
    <row r="1945" ht="27" customHeight="1" x14ac:dyDescent="0.3"/>
    <row r="1946" ht="27" customHeight="1" x14ac:dyDescent="0.3"/>
    <row r="1947" ht="27" customHeight="1" x14ac:dyDescent="0.3"/>
    <row r="1948" ht="27" customHeight="1" x14ac:dyDescent="0.3"/>
    <row r="1949" ht="27" customHeight="1" x14ac:dyDescent="0.3"/>
    <row r="1950" ht="27" customHeight="1" x14ac:dyDescent="0.3"/>
    <row r="1951" ht="27" customHeight="1" x14ac:dyDescent="0.3"/>
    <row r="1952" ht="27" customHeight="1" x14ac:dyDescent="0.3"/>
    <row r="1953" ht="27" customHeight="1" x14ac:dyDescent="0.3"/>
    <row r="1954" ht="27" customHeight="1" x14ac:dyDescent="0.3"/>
    <row r="1955" ht="27" customHeight="1" x14ac:dyDescent="0.3"/>
    <row r="1956" ht="27" customHeight="1" x14ac:dyDescent="0.3"/>
    <row r="1957" ht="27" customHeight="1" x14ac:dyDescent="0.3"/>
    <row r="1958" ht="27" customHeight="1" x14ac:dyDescent="0.3"/>
    <row r="1959" ht="27" customHeight="1" x14ac:dyDescent="0.3"/>
    <row r="1960" ht="27" customHeight="1" x14ac:dyDescent="0.3"/>
    <row r="1961" ht="27" customHeight="1" x14ac:dyDescent="0.3"/>
    <row r="1962" ht="27" customHeight="1" x14ac:dyDescent="0.3"/>
    <row r="1963" ht="27" customHeight="1" x14ac:dyDescent="0.3"/>
    <row r="1964" ht="27" customHeight="1" x14ac:dyDescent="0.3"/>
    <row r="1965" ht="27" customHeight="1" x14ac:dyDescent="0.3"/>
    <row r="1966" ht="27" customHeight="1" x14ac:dyDescent="0.3"/>
    <row r="1967" ht="27" customHeight="1" x14ac:dyDescent="0.3"/>
    <row r="1968" ht="27" customHeight="1" x14ac:dyDescent="0.3"/>
    <row r="1969" ht="27" customHeight="1" x14ac:dyDescent="0.3"/>
    <row r="1970" ht="27" customHeight="1" x14ac:dyDescent="0.3"/>
    <row r="1971" ht="27" customHeight="1" x14ac:dyDescent="0.3"/>
    <row r="1972" ht="27" customHeight="1" x14ac:dyDescent="0.3"/>
    <row r="1973" ht="27" customHeight="1" x14ac:dyDescent="0.3"/>
    <row r="1974" ht="27" customHeight="1" x14ac:dyDescent="0.3"/>
    <row r="1975" ht="27" customHeight="1" x14ac:dyDescent="0.3"/>
    <row r="1976" ht="27" customHeight="1" x14ac:dyDescent="0.3"/>
    <row r="1977" ht="27" customHeight="1" x14ac:dyDescent="0.3"/>
    <row r="1978" ht="27" customHeight="1" x14ac:dyDescent="0.3"/>
    <row r="1979" ht="27" customHeight="1" x14ac:dyDescent="0.3"/>
    <row r="1980" ht="27" customHeight="1" x14ac:dyDescent="0.3"/>
    <row r="1981" ht="27" customHeight="1" x14ac:dyDescent="0.3"/>
    <row r="1982" ht="27" customHeight="1" x14ac:dyDescent="0.3"/>
    <row r="1983" ht="27" customHeight="1" x14ac:dyDescent="0.3"/>
    <row r="1984" ht="27" customHeight="1" x14ac:dyDescent="0.3"/>
    <row r="1985" ht="27" customHeight="1" x14ac:dyDescent="0.3"/>
    <row r="1986" ht="27" customHeight="1" x14ac:dyDescent="0.3"/>
    <row r="1987" ht="27" customHeight="1" x14ac:dyDescent="0.3"/>
    <row r="1988" ht="27" customHeight="1" x14ac:dyDescent="0.3"/>
    <row r="1989" ht="27" customHeight="1" x14ac:dyDescent="0.3"/>
    <row r="1990" ht="27" customHeight="1" x14ac:dyDescent="0.3"/>
    <row r="1991" ht="27" customHeight="1" x14ac:dyDescent="0.3"/>
    <row r="1992" ht="27" customHeight="1" x14ac:dyDescent="0.3"/>
    <row r="1993" ht="27" customHeight="1" x14ac:dyDescent="0.3"/>
    <row r="1994" ht="27" customHeight="1" x14ac:dyDescent="0.3"/>
    <row r="1995" ht="27" customHeight="1" x14ac:dyDescent="0.3"/>
    <row r="1996" ht="27" customHeight="1" x14ac:dyDescent="0.3"/>
    <row r="1997" ht="27" customHeight="1" x14ac:dyDescent="0.3"/>
    <row r="1998" ht="27" customHeight="1" x14ac:dyDescent="0.3"/>
    <row r="1999" ht="27" customHeight="1" x14ac:dyDescent="0.3"/>
    <row r="2000" ht="27" customHeight="1" x14ac:dyDescent="0.3"/>
    <row r="2001" ht="27" customHeight="1" x14ac:dyDescent="0.3"/>
    <row r="2002" ht="27" customHeight="1" x14ac:dyDescent="0.3"/>
    <row r="2003" ht="27" customHeight="1" x14ac:dyDescent="0.3"/>
    <row r="2004" ht="27" customHeight="1" x14ac:dyDescent="0.3"/>
    <row r="2005" ht="27" customHeight="1" x14ac:dyDescent="0.3"/>
    <row r="2006" ht="27" customHeight="1" x14ac:dyDescent="0.3"/>
    <row r="2007" ht="27" customHeight="1" x14ac:dyDescent="0.3"/>
    <row r="2008" ht="27" customHeight="1" x14ac:dyDescent="0.3"/>
    <row r="2009" ht="27" customHeight="1" x14ac:dyDescent="0.3"/>
    <row r="2010" ht="27" customHeight="1" x14ac:dyDescent="0.3"/>
    <row r="2011" ht="27" customHeight="1" x14ac:dyDescent="0.3"/>
    <row r="2012" ht="27" customHeight="1" x14ac:dyDescent="0.3"/>
    <row r="2013" ht="27" customHeight="1" x14ac:dyDescent="0.3"/>
    <row r="2014" ht="27" customHeight="1" x14ac:dyDescent="0.3"/>
    <row r="2015" ht="27" customHeight="1" x14ac:dyDescent="0.3"/>
    <row r="2016" ht="27" customHeight="1" x14ac:dyDescent="0.3"/>
    <row r="2017" ht="27" customHeight="1" x14ac:dyDescent="0.3"/>
    <row r="2018" ht="27" customHeight="1" x14ac:dyDescent="0.3"/>
    <row r="2019" ht="27" customHeight="1" x14ac:dyDescent="0.3"/>
    <row r="2020" ht="27" customHeight="1" x14ac:dyDescent="0.3"/>
    <row r="2021" ht="27" customHeight="1" x14ac:dyDescent="0.3"/>
    <row r="2022" ht="27" customHeight="1" x14ac:dyDescent="0.3"/>
    <row r="2023" ht="27" customHeight="1" x14ac:dyDescent="0.3"/>
    <row r="2024" ht="27" customHeight="1" x14ac:dyDescent="0.3"/>
    <row r="2025" ht="27" customHeight="1" x14ac:dyDescent="0.3"/>
    <row r="2026" ht="27" customHeight="1" x14ac:dyDescent="0.3"/>
    <row r="2027" ht="27" customHeight="1" x14ac:dyDescent="0.3"/>
    <row r="2028" ht="27" customHeight="1" x14ac:dyDescent="0.3"/>
    <row r="2029" ht="27" customHeight="1" x14ac:dyDescent="0.3"/>
    <row r="2030" ht="27" customHeight="1" x14ac:dyDescent="0.3"/>
    <row r="2031" ht="27" customHeight="1" x14ac:dyDescent="0.3"/>
    <row r="2032" ht="27" customHeight="1" x14ac:dyDescent="0.3"/>
    <row r="2033" ht="27" customHeight="1" x14ac:dyDescent="0.3"/>
    <row r="2034" ht="27" customHeight="1" x14ac:dyDescent="0.3"/>
    <row r="2035" ht="27" customHeight="1" x14ac:dyDescent="0.3"/>
    <row r="2036" ht="27" customHeight="1" x14ac:dyDescent="0.3"/>
    <row r="2037" ht="27" customHeight="1" x14ac:dyDescent="0.3"/>
    <row r="2038" ht="27" customHeight="1" x14ac:dyDescent="0.3"/>
    <row r="2039" ht="27" customHeight="1" x14ac:dyDescent="0.3"/>
    <row r="2040" ht="27" customHeight="1" x14ac:dyDescent="0.3"/>
    <row r="2041" ht="27" customHeight="1" x14ac:dyDescent="0.3"/>
    <row r="2042" ht="27" customHeight="1" x14ac:dyDescent="0.3"/>
    <row r="2043" ht="27" customHeight="1" x14ac:dyDescent="0.3"/>
    <row r="2044" ht="27" customHeight="1" x14ac:dyDescent="0.3"/>
    <row r="2045" ht="27" customHeight="1" x14ac:dyDescent="0.3"/>
    <row r="2046" ht="27" customHeight="1" x14ac:dyDescent="0.3"/>
    <row r="2047" ht="27" customHeight="1" x14ac:dyDescent="0.3"/>
    <row r="2048" ht="27" customHeight="1" x14ac:dyDescent="0.3"/>
    <row r="2049" ht="27" customHeight="1" x14ac:dyDescent="0.3"/>
    <row r="2050" ht="27" customHeight="1" x14ac:dyDescent="0.3"/>
    <row r="2051" ht="27" customHeight="1" x14ac:dyDescent="0.3"/>
    <row r="2052" ht="27" customHeight="1" x14ac:dyDescent="0.3"/>
    <row r="2053" ht="27" customHeight="1" x14ac:dyDescent="0.3"/>
    <row r="2054" ht="27" customHeight="1" x14ac:dyDescent="0.3"/>
    <row r="2055" ht="27" customHeight="1" x14ac:dyDescent="0.3"/>
    <row r="2056" ht="27" customHeight="1" x14ac:dyDescent="0.3"/>
    <row r="2057" ht="27" customHeight="1" x14ac:dyDescent="0.3"/>
    <row r="2058" ht="27" customHeight="1" x14ac:dyDescent="0.3"/>
    <row r="2059" ht="27" customHeight="1" x14ac:dyDescent="0.3"/>
    <row r="2060" ht="27" customHeight="1" x14ac:dyDescent="0.3"/>
    <row r="2061" ht="27" customHeight="1" x14ac:dyDescent="0.3"/>
    <row r="2062" ht="27" customHeight="1" x14ac:dyDescent="0.3"/>
    <row r="2063" ht="27" customHeight="1" x14ac:dyDescent="0.3"/>
    <row r="2064" ht="27" customHeight="1" x14ac:dyDescent="0.3"/>
    <row r="2065" ht="27" customHeight="1" x14ac:dyDescent="0.3"/>
    <row r="2066" ht="27" customHeight="1" x14ac:dyDescent="0.3"/>
    <row r="2067" ht="27" customHeight="1" x14ac:dyDescent="0.3"/>
    <row r="2068" ht="27" customHeight="1" x14ac:dyDescent="0.3"/>
    <row r="2069" ht="27" customHeight="1" x14ac:dyDescent="0.3"/>
    <row r="2070" ht="27" customHeight="1" x14ac:dyDescent="0.3"/>
    <row r="2071" ht="27" customHeight="1" x14ac:dyDescent="0.3"/>
    <row r="2072" ht="27" customHeight="1" x14ac:dyDescent="0.3"/>
    <row r="2073" ht="27" customHeight="1" x14ac:dyDescent="0.3"/>
    <row r="2074" ht="27" customHeight="1" x14ac:dyDescent="0.3"/>
    <row r="2075" ht="27" customHeight="1" x14ac:dyDescent="0.3"/>
    <row r="2076" ht="27" customHeight="1" x14ac:dyDescent="0.3"/>
    <row r="2077" ht="27" customHeight="1" x14ac:dyDescent="0.3"/>
    <row r="2078" ht="27" customHeight="1" x14ac:dyDescent="0.3"/>
    <row r="2079" ht="27" customHeight="1" x14ac:dyDescent="0.3"/>
    <row r="2080" ht="27" customHeight="1" x14ac:dyDescent="0.3"/>
    <row r="2081" ht="27" customHeight="1" x14ac:dyDescent="0.3"/>
    <row r="2082" ht="27" customHeight="1" x14ac:dyDescent="0.3"/>
    <row r="2083" ht="27" customHeight="1" x14ac:dyDescent="0.3"/>
    <row r="2084" ht="27" customHeight="1" x14ac:dyDescent="0.3"/>
    <row r="2085" ht="27" customHeight="1" x14ac:dyDescent="0.3"/>
    <row r="2086" ht="27" customHeight="1" x14ac:dyDescent="0.3"/>
    <row r="2087" ht="27" customHeight="1" x14ac:dyDescent="0.3"/>
    <row r="2088" ht="27" customHeight="1" x14ac:dyDescent="0.3"/>
    <row r="2089" ht="27" customHeight="1" x14ac:dyDescent="0.3"/>
    <row r="2090" ht="27" customHeight="1" x14ac:dyDescent="0.3"/>
    <row r="2091" ht="27" customHeight="1" x14ac:dyDescent="0.3"/>
    <row r="2092" ht="27" customHeight="1" x14ac:dyDescent="0.3"/>
    <row r="2093" ht="27" customHeight="1" x14ac:dyDescent="0.3"/>
    <row r="2094" ht="27" customHeight="1" x14ac:dyDescent="0.3"/>
    <row r="2095" ht="27" customHeight="1" x14ac:dyDescent="0.3"/>
    <row r="2096" ht="27" customHeight="1" x14ac:dyDescent="0.3"/>
    <row r="2097" ht="27" customHeight="1" x14ac:dyDescent="0.3"/>
    <row r="2098" ht="27" customHeight="1" x14ac:dyDescent="0.3"/>
    <row r="2099" ht="27" customHeight="1" x14ac:dyDescent="0.3"/>
    <row r="2100" ht="27" customHeight="1" x14ac:dyDescent="0.3"/>
    <row r="2101" ht="27" customHeight="1" x14ac:dyDescent="0.3"/>
    <row r="2102" ht="27" customHeight="1" x14ac:dyDescent="0.3"/>
    <row r="2103" ht="27" customHeight="1" x14ac:dyDescent="0.3"/>
    <row r="2104" ht="27" customHeight="1" x14ac:dyDescent="0.3"/>
    <row r="2105" ht="27" customHeight="1" x14ac:dyDescent="0.3"/>
    <row r="2106" ht="27" customHeight="1" x14ac:dyDescent="0.3"/>
    <row r="2107" ht="27" customHeight="1" x14ac:dyDescent="0.3"/>
    <row r="2108" ht="27" customHeight="1" x14ac:dyDescent="0.3"/>
    <row r="2109" ht="27" customHeight="1" x14ac:dyDescent="0.3"/>
    <row r="2110" ht="27" customHeight="1" x14ac:dyDescent="0.3"/>
    <row r="2111" ht="27" customHeight="1" x14ac:dyDescent="0.3"/>
    <row r="2112" ht="27" customHeight="1" x14ac:dyDescent="0.3"/>
    <row r="2113" ht="27" customHeight="1" x14ac:dyDescent="0.3"/>
    <row r="2114" ht="27" customHeight="1" x14ac:dyDescent="0.3"/>
    <row r="2115" ht="27" customHeight="1" x14ac:dyDescent="0.3"/>
    <row r="2116" ht="27" customHeight="1" x14ac:dyDescent="0.3"/>
    <row r="2117" ht="27" customHeight="1" x14ac:dyDescent="0.3"/>
    <row r="2118" ht="27" customHeight="1" x14ac:dyDescent="0.3"/>
    <row r="2119" ht="27" customHeight="1" x14ac:dyDescent="0.3"/>
    <row r="2120" ht="27" customHeight="1" x14ac:dyDescent="0.3"/>
    <row r="2121" ht="27" customHeight="1" x14ac:dyDescent="0.3"/>
    <row r="2122" ht="27" customHeight="1" x14ac:dyDescent="0.3"/>
    <row r="2123" ht="27" customHeight="1" x14ac:dyDescent="0.3"/>
    <row r="2124" ht="27" customHeight="1" x14ac:dyDescent="0.3"/>
    <row r="2125" ht="27" customHeight="1" x14ac:dyDescent="0.3"/>
    <row r="2126" ht="27" customHeight="1" x14ac:dyDescent="0.3"/>
    <row r="2127" ht="27" customHeight="1" x14ac:dyDescent="0.3"/>
    <row r="2128" ht="27" customHeight="1" x14ac:dyDescent="0.3"/>
    <row r="2129" ht="27" customHeight="1" x14ac:dyDescent="0.3"/>
    <row r="2130" ht="27" customHeight="1" x14ac:dyDescent="0.3"/>
    <row r="2131" ht="27" customHeight="1" x14ac:dyDescent="0.3"/>
    <row r="2132" ht="27" customHeight="1" x14ac:dyDescent="0.3"/>
    <row r="2133" ht="27" customHeight="1" x14ac:dyDescent="0.3"/>
    <row r="2134" ht="27" customHeight="1" x14ac:dyDescent="0.3"/>
    <row r="2135" ht="27" customHeight="1" x14ac:dyDescent="0.3"/>
    <row r="2136" ht="27" customHeight="1" x14ac:dyDescent="0.3"/>
    <row r="2137" ht="27" customHeight="1" x14ac:dyDescent="0.3"/>
    <row r="2138" ht="27" customHeight="1" x14ac:dyDescent="0.3"/>
    <row r="2139" ht="27" customHeight="1" x14ac:dyDescent="0.3"/>
    <row r="2140" ht="27" customHeight="1" x14ac:dyDescent="0.3"/>
    <row r="2141" ht="27" customHeight="1" x14ac:dyDescent="0.3"/>
    <row r="2142" ht="27" customHeight="1" x14ac:dyDescent="0.3"/>
    <row r="2143" ht="27" customHeight="1" x14ac:dyDescent="0.3"/>
    <row r="2144" ht="27" customHeight="1" x14ac:dyDescent="0.3"/>
    <row r="2145" ht="27" customHeight="1" x14ac:dyDescent="0.3"/>
    <row r="2146" ht="27" customHeight="1" x14ac:dyDescent="0.3"/>
    <row r="2147" ht="27" customHeight="1" x14ac:dyDescent="0.3"/>
    <row r="2148" ht="27" customHeight="1" x14ac:dyDescent="0.3"/>
    <row r="2149" ht="27" customHeight="1" x14ac:dyDescent="0.3"/>
    <row r="2150" ht="27" customHeight="1" x14ac:dyDescent="0.3"/>
    <row r="2151" ht="27" customHeight="1" x14ac:dyDescent="0.3"/>
    <row r="2152" ht="27" customHeight="1" x14ac:dyDescent="0.3"/>
    <row r="2153" ht="27" customHeight="1" x14ac:dyDescent="0.3"/>
    <row r="2154" ht="27" customHeight="1" x14ac:dyDescent="0.3"/>
    <row r="2155" ht="27" customHeight="1" x14ac:dyDescent="0.3"/>
    <row r="2156" ht="27" customHeight="1" x14ac:dyDescent="0.3"/>
    <row r="2157" ht="27" customHeight="1" x14ac:dyDescent="0.3"/>
    <row r="2158" ht="27" customHeight="1" x14ac:dyDescent="0.3"/>
    <row r="2159" ht="27" customHeight="1" x14ac:dyDescent="0.3"/>
    <row r="2160" ht="27" customHeight="1" x14ac:dyDescent="0.3"/>
    <row r="2161" ht="27" customHeight="1" x14ac:dyDescent="0.3"/>
    <row r="2162" ht="27" customHeight="1" x14ac:dyDescent="0.3"/>
    <row r="2163" ht="27" customHeight="1" x14ac:dyDescent="0.3"/>
    <row r="2164" ht="27" customHeight="1" x14ac:dyDescent="0.3"/>
    <row r="2165" ht="27" customHeight="1" x14ac:dyDescent="0.3"/>
    <row r="2166" ht="27" customHeight="1" x14ac:dyDescent="0.3"/>
    <row r="2167" ht="27" customHeight="1" x14ac:dyDescent="0.3"/>
    <row r="2168" ht="27" customHeight="1" x14ac:dyDescent="0.3"/>
    <row r="2169" ht="27" customHeight="1" x14ac:dyDescent="0.3"/>
    <row r="2170" ht="27" customHeight="1" x14ac:dyDescent="0.3"/>
    <row r="2171" ht="27" customHeight="1" x14ac:dyDescent="0.3"/>
    <row r="2172" ht="27" customHeight="1" x14ac:dyDescent="0.3"/>
    <row r="2173" ht="27" customHeight="1" x14ac:dyDescent="0.3"/>
    <row r="2174" ht="27" customHeight="1" x14ac:dyDescent="0.3"/>
    <row r="2175" ht="27" customHeight="1" x14ac:dyDescent="0.3"/>
    <row r="2176" ht="27" customHeight="1" x14ac:dyDescent="0.3"/>
    <row r="2177" ht="27" customHeight="1" x14ac:dyDescent="0.3"/>
    <row r="2178" ht="27" customHeight="1" x14ac:dyDescent="0.3"/>
    <row r="2179" ht="27" customHeight="1" x14ac:dyDescent="0.3"/>
    <row r="2180" ht="27" customHeight="1" x14ac:dyDescent="0.3"/>
    <row r="2181" ht="27" customHeight="1" x14ac:dyDescent="0.3"/>
    <row r="2182" ht="27" customHeight="1" x14ac:dyDescent="0.3"/>
    <row r="2183" ht="27" customHeight="1" x14ac:dyDescent="0.3"/>
    <row r="2184" ht="27" customHeight="1" x14ac:dyDescent="0.3"/>
    <row r="2185" ht="27" customHeight="1" x14ac:dyDescent="0.3"/>
    <row r="2186" ht="27" customHeight="1" x14ac:dyDescent="0.3"/>
    <row r="2187" ht="27" customHeight="1" x14ac:dyDescent="0.3"/>
    <row r="2188" ht="27" customHeight="1" x14ac:dyDescent="0.3"/>
    <row r="2189" ht="27" customHeight="1" x14ac:dyDescent="0.3"/>
    <row r="2190" ht="27" customHeight="1" x14ac:dyDescent="0.3"/>
    <row r="2191" ht="27" customHeight="1" x14ac:dyDescent="0.3"/>
    <row r="2192" ht="27" customHeight="1" x14ac:dyDescent="0.3"/>
    <row r="2193" ht="27" customHeight="1" x14ac:dyDescent="0.3"/>
    <row r="2194" ht="27" customHeight="1" x14ac:dyDescent="0.3"/>
    <row r="2195" ht="27" customHeight="1" x14ac:dyDescent="0.3"/>
    <row r="2196" ht="27" customHeight="1" x14ac:dyDescent="0.3"/>
    <row r="2197" ht="27" customHeight="1" x14ac:dyDescent="0.3"/>
    <row r="2198" ht="27" customHeight="1" x14ac:dyDescent="0.3"/>
    <row r="2199" ht="27" customHeight="1" x14ac:dyDescent="0.3"/>
    <row r="2200" ht="27" customHeight="1" x14ac:dyDescent="0.3"/>
    <row r="2201" ht="27" customHeight="1" x14ac:dyDescent="0.3"/>
    <row r="2202" ht="27" customHeight="1" x14ac:dyDescent="0.3"/>
    <row r="2203" ht="27" customHeight="1" x14ac:dyDescent="0.3"/>
    <row r="2204" ht="27" customHeight="1" x14ac:dyDescent="0.3"/>
    <row r="2205" ht="27" customHeight="1" x14ac:dyDescent="0.3"/>
    <row r="2206" ht="27" customHeight="1" x14ac:dyDescent="0.3"/>
    <row r="2207" ht="27" customHeight="1" x14ac:dyDescent="0.3"/>
    <row r="2208" ht="27" customHeight="1" x14ac:dyDescent="0.3"/>
    <row r="2209" ht="27" customHeight="1" x14ac:dyDescent="0.3"/>
    <row r="2210" ht="27" customHeight="1" x14ac:dyDescent="0.3"/>
    <row r="2211" ht="27" customHeight="1" x14ac:dyDescent="0.3"/>
    <row r="2212" ht="27" customHeight="1" x14ac:dyDescent="0.3"/>
    <row r="2213" ht="27" customHeight="1" x14ac:dyDescent="0.3"/>
    <row r="2214" ht="27" customHeight="1" x14ac:dyDescent="0.3"/>
    <row r="2215" ht="27" customHeight="1" x14ac:dyDescent="0.3"/>
    <row r="2216" ht="27" customHeight="1" x14ac:dyDescent="0.3"/>
    <row r="2217" ht="27" customHeight="1" x14ac:dyDescent="0.3"/>
    <row r="2218" ht="27" customHeight="1" x14ac:dyDescent="0.3"/>
    <row r="2219" ht="27" customHeight="1" x14ac:dyDescent="0.3"/>
    <row r="2220" ht="27" customHeight="1" x14ac:dyDescent="0.3"/>
    <row r="2221" ht="27" customHeight="1" x14ac:dyDescent="0.3"/>
    <row r="2222" ht="27" customHeight="1" x14ac:dyDescent="0.3"/>
    <row r="2223" ht="27" customHeight="1" x14ac:dyDescent="0.3"/>
    <row r="2224" ht="27" customHeight="1" x14ac:dyDescent="0.3"/>
    <row r="2225" ht="27" customHeight="1" x14ac:dyDescent="0.3"/>
    <row r="2226" ht="27" customHeight="1" x14ac:dyDescent="0.3"/>
    <row r="2227" ht="27" customHeight="1" x14ac:dyDescent="0.3"/>
    <row r="2228" ht="27" customHeight="1" x14ac:dyDescent="0.3"/>
    <row r="2229" ht="27" customHeight="1" x14ac:dyDescent="0.3"/>
    <row r="2230" ht="27" customHeight="1" x14ac:dyDescent="0.3"/>
    <row r="2231" ht="27" customHeight="1" x14ac:dyDescent="0.3"/>
    <row r="2232" ht="27" customHeight="1" x14ac:dyDescent="0.3"/>
    <row r="2233" ht="27" customHeight="1" x14ac:dyDescent="0.3"/>
    <row r="2234" ht="27" customHeight="1" x14ac:dyDescent="0.3"/>
    <row r="2235" ht="27" customHeight="1" x14ac:dyDescent="0.3"/>
    <row r="2236" ht="27" customHeight="1" x14ac:dyDescent="0.3"/>
    <row r="2237" ht="27" customHeight="1" x14ac:dyDescent="0.3"/>
    <row r="2238" ht="27" customHeight="1" x14ac:dyDescent="0.3"/>
    <row r="2239" ht="27" customHeight="1" x14ac:dyDescent="0.3"/>
    <row r="2240" ht="27" customHeight="1" x14ac:dyDescent="0.3"/>
    <row r="2241" ht="27" customHeight="1" x14ac:dyDescent="0.3"/>
    <row r="2242" ht="27" customHeight="1" x14ac:dyDescent="0.3"/>
    <row r="2243" ht="27" customHeight="1" x14ac:dyDescent="0.3"/>
    <row r="2244" ht="27" customHeight="1" x14ac:dyDescent="0.3"/>
    <row r="2245" ht="27" customHeight="1" x14ac:dyDescent="0.3"/>
    <row r="2246" ht="27" customHeight="1" x14ac:dyDescent="0.3"/>
    <row r="2247" ht="27" customHeight="1" x14ac:dyDescent="0.3"/>
    <row r="2248" ht="27" customHeight="1" x14ac:dyDescent="0.3"/>
    <row r="2249" ht="27" customHeight="1" x14ac:dyDescent="0.3"/>
    <row r="2250" ht="27" customHeight="1" x14ac:dyDescent="0.3"/>
    <row r="2251" ht="27" customHeight="1" x14ac:dyDescent="0.3"/>
    <row r="2252" ht="27" customHeight="1" x14ac:dyDescent="0.3"/>
    <row r="2253" ht="27" customHeight="1" x14ac:dyDescent="0.3"/>
    <row r="2254" ht="27" customHeight="1" x14ac:dyDescent="0.3"/>
    <row r="2255" ht="27" customHeight="1" x14ac:dyDescent="0.3"/>
    <row r="2256" ht="27" customHeight="1" x14ac:dyDescent="0.3"/>
    <row r="2257" ht="27" customHeight="1" x14ac:dyDescent="0.3"/>
    <row r="2258" ht="27" customHeight="1" x14ac:dyDescent="0.3"/>
    <row r="2259" ht="27" customHeight="1" x14ac:dyDescent="0.3"/>
    <row r="2260" ht="27" customHeight="1" x14ac:dyDescent="0.3"/>
    <row r="2261" ht="27" customHeight="1" x14ac:dyDescent="0.3"/>
    <row r="2262" ht="27" customHeight="1" x14ac:dyDescent="0.3"/>
    <row r="2263" ht="27" customHeight="1" x14ac:dyDescent="0.3"/>
    <row r="2264" ht="27" customHeight="1" x14ac:dyDescent="0.3"/>
    <row r="2265" ht="27" customHeight="1" x14ac:dyDescent="0.3"/>
    <row r="2266" ht="27" customHeight="1" x14ac:dyDescent="0.3"/>
    <row r="2267" ht="27" customHeight="1" x14ac:dyDescent="0.3"/>
    <row r="2268" ht="27" customHeight="1" x14ac:dyDescent="0.3"/>
    <row r="2269" ht="27" customHeight="1" x14ac:dyDescent="0.3"/>
    <row r="2270" ht="27" customHeight="1" x14ac:dyDescent="0.3"/>
    <row r="2271" ht="27" customHeight="1" x14ac:dyDescent="0.3"/>
    <row r="2272" ht="27" customHeight="1" x14ac:dyDescent="0.3"/>
    <row r="2273" ht="27" customHeight="1" x14ac:dyDescent="0.3"/>
    <row r="2274" ht="27" customHeight="1" x14ac:dyDescent="0.3"/>
    <row r="2275" ht="27" customHeight="1" x14ac:dyDescent="0.3"/>
    <row r="2276" ht="27" customHeight="1" x14ac:dyDescent="0.3"/>
    <row r="2277" ht="27" customHeight="1" x14ac:dyDescent="0.3"/>
    <row r="2278" ht="27" customHeight="1" x14ac:dyDescent="0.3"/>
    <row r="2279" ht="27" customHeight="1" x14ac:dyDescent="0.3"/>
    <row r="2280" ht="27" customHeight="1" x14ac:dyDescent="0.3"/>
    <row r="2281" ht="27" customHeight="1" x14ac:dyDescent="0.3"/>
    <row r="2282" ht="27" customHeight="1" x14ac:dyDescent="0.3"/>
    <row r="2283" ht="27" customHeight="1" x14ac:dyDescent="0.3"/>
    <row r="2284" ht="27" customHeight="1" x14ac:dyDescent="0.3"/>
    <row r="2285" ht="27" customHeight="1" x14ac:dyDescent="0.3"/>
    <row r="2286" ht="27" customHeight="1" x14ac:dyDescent="0.3"/>
    <row r="2287" ht="27" customHeight="1" x14ac:dyDescent="0.3"/>
    <row r="2288" ht="27" customHeight="1" x14ac:dyDescent="0.3"/>
    <row r="2289" ht="27" customHeight="1" x14ac:dyDescent="0.3"/>
    <row r="2290" ht="27" customHeight="1" x14ac:dyDescent="0.3"/>
    <row r="2291" ht="27" customHeight="1" x14ac:dyDescent="0.3"/>
    <row r="2292" ht="27" customHeight="1" x14ac:dyDescent="0.3"/>
    <row r="2293" ht="27" customHeight="1" x14ac:dyDescent="0.3"/>
    <row r="2294" ht="27" customHeight="1" x14ac:dyDescent="0.3"/>
    <row r="2295" ht="27" customHeight="1" x14ac:dyDescent="0.3"/>
    <row r="2296" ht="27" customHeight="1" x14ac:dyDescent="0.3"/>
    <row r="2297" ht="27" customHeight="1" x14ac:dyDescent="0.3"/>
    <row r="2298" ht="27" customHeight="1" x14ac:dyDescent="0.3"/>
    <row r="2299" ht="27" customHeight="1" x14ac:dyDescent="0.3"/>
    <row r="2300" ht="27" customHeight="1" x14ac:dyDescent="0.3"/>
    <row r="2301" ht="27" customHeight="1" x14ac:dyDescent="0.3"/>
    <row r="2302" ht="27" customHeight="1" x14ac:dyDescent="0.3"/>
    <row r="2303" ht="27" customHeight="1" x14ac:dyDescent="0.3"/>
    <row r="2304" ht="27" customHeight="1" x14ac:dyDescent="0.3"/>
    <row r="2305" ht="27" customHeight="1" x14ac:dyDescent="0.3"/>
    <row r="2306" ht="27" customHeight="1" x14ac:dyDescent="0.3"/>
    <row r="2307" ht="27" customHeight="1" x14ac:dyDescent="0.3"/>
    <row r="2308" ht="27" customHeight="1" x14ac:dyDescent="0.3"/>
    <row r="2309" ht="27" customHeight="1" x14ac:dyDescent="0.3"/>
    <row r="2310" ht="27" customHeight="1" x14ac:dyDescent="0.3"/>
    <row r="2311" ht="27" customHeight="1" x14ac:dyDescent="0.3"/>
    <row r="2312" ht="27" customHeight="1" x14ac:dyDescent="0.3"/>
    <row r="2313" ht="27" customHeight="1" x14ac:dyDescent="0.3"/>
    <row r="2314" ht="27" customHeight="1" x14ac:dyDescent="0.3"/>
    <row r="2315" ht="27" customHeight="1" x14ac:dyDescent="0.3"/>
    <row r="2316" ht="27" customHeight="1" x14ac:dyDescent="0.3"/>
    <row r="2317" ht="27" customHeight="1" x14ac:dyDescent="0.3"/>
    <row r="2318" ht="27" customHeight="1" x14ac:dyDescent="0.3"/>
    <row r="2319" ht="27" customHeight="1" x14ac:dyDescent="0.3"/>
    <row r="2320" ht="27" customHeight="1" x14ac:dyDescent="0.3"/>
    <row r="2321" ht="27" customHeight="1" x14ac:dyDescent="0.3"/>
    <row r="2322" ht="27" customHeight="1" x14ac:dyDescent="0.3"/>
    <row r="2323" ht="27" customHeight="1" x14ac:dyDescent="0.3"/>
    <row r="2324" ht="27" customHeight="1" x14ac:dyDescent="0.3"/>
    <row r="2325" ht="27" customHeight="1" x14ac:dyDescent="0.3"/>
    <row r="2326" ht="27" customHeight="1" x14ac:dyDescent="0.3"/>
    <row r="2327" ht="27" customHeight="1" x14ac:dyDescent="0.3"/>
    <row r="2328" ht="27" customHeight="1" x14ac:dyDescent="0.3"/>
    <row r="2329" ht="27" customHeight="1" x14ac:dyDescent="0.3"/>
    <row r="2330" ht="27" customHeight="1" x14ac:dyDescent="0.3"/>
    <row r="2331" ht="27" customHeight="1" x14ac:dyDescent="0.3"/>
    <row r="2332" ht="27" customHeight="1" x14ac:dyDescent="0.3"/>
    <row r="2333" ht="27" customHeight="1" x14ac:dyDescent="0.3"/>
    <row r="2334" ht="27" customHeight="1" x14ac:dyDescent="0.3"/>
    <row r="2335" ht="27" customHeight="1" x14ac:dyDescent="0.3"/>
    <row r="2336" ht="27" customHeight="1" x14ac:dyDescent="0.3"/>
    <row r="2337" ht="27" customHeight="1" x14ac:dyDescent="0.3"/>
    <row r="2338" ht="27" customHeight="1" x14ac:dyDescent="0.3"/>
    <row r="2339" ht="27" customHeight="1" x14ac:dyDescent="0.3"/>
    <row r="2340" ht="27" customHeight="1" x14ac:dyDescent="0.3"/>
    <row r="2341" ht="27" customHeight="1" x14ac:dyDescent="0.3"/>
    <row r="2342" ht="27" customHeight="1" x14ac:dyDescent="0.3"/>
    <row r="2343" ht="27" customHeight="1" x14ac:dyDescent="0.3"/>
    <row r="2344" ht="27" customHeight="1" x14ac:dyDescent="0.3"/>
    <row r="2345" ht="27" customHeight="1" x14ac:dyDescent="0.3"/>
    <row r="2346" ht="27" customHeight="1" x14ac:dyDescent="0.3"/>
    <row r="2347" ht="27" customHeight="1" x14ac:dyDescent="0.3"/>
    <row r="2348" ht="27" customHeight="1" x14ac:dyDescent="0.3"/>
    <row r="2349" ht="27" customHeight="1" x14ac:dyDescent="0.3"/>
    <row r="2350" ht="27" customHeight="1" x14ac:dyDescent="0.3"/>
    <row r="2351" ht="27" customHeight="1" x14ac:dyDescent="0.3"/>
    <row r="2352" ht="27" customHeight="1" x14ac:dyDescent="0.3"/>
    <row r="2353" ht="27" customHeight="1" x14ac:dyDescent="0.3"/>
    <row r="2354" ht="27" customHeight="1" x14ac:dyDescent="0.3"/>
    <row r="2355" ht="27" customHeight="1" x14ac:dyDescent="0.3"/>
    <row r="2356" ht="27" customHeight="1" x14ac:dyDescent="0.3"/>
    <row r="2357" ht="27" customHeight="1" x14ac:dyDescent="0.3"/>
    <row r="2358" ht="27" customHeight="1" x14ac:dyDescent="0.3"/>
    <row r="2359" ht="27" customHeight="1" x14ac:dyDescent="0.3"/>
    <row r="2360" ht="27" customHeight="1" x14ac:dyDescent="0.3"/>
    <row r="2361" ht="27" customHeight="1" x14ac:dyDescent="0.3"/>
    <row r="2362" ht="27" customHeight="1" x14ac:dyDescent="0.3"/>
    <row r="2363" ht="27" customHeight="1" x14ac:dyDescent="0.3"/>
    <row r="2364" ht="27" customHeight="1" x14ac:dyDescent="0.3"/>
    <row r="2365" ht="27" customHeight="1" x14ac:dyDescent="0.3"/>
    <row r="2366" ht="27" customHeight="1" x14ac:dyDescent="0.3"/>
    <row r="2367" ht="27" customHeight="1" x14ac:dyDescent="0.3"/>
    <row r="2368" ht="27" customHeight="1" x14ac:dyDescent="0.3"/>
    <row r="2369" ht="27" customHeight="1" x14ac:dyDescent="0.3"/>
    <row r="2370" ht="27" customHeight="1" x14ac:dyDescent="0.3"/>
    <row r="2371" ht="27" customHeight="1" x14ac:dyDescent="0.3"/>
    <row r="2372" ht="27" customHeight="1" x14ac:dyDescent="0.3"/>
    <row r="2373" ht="27" customHeight="1" x14ac:dyDescent="0.3"/>
    <row r="2374" ht="27" customHeight="1" x14ac:dyDescent="0.3"/>
    <row r="2375" ht="27" customHeight="1" x14ac:dyDescent="0.3"/>
    <row r="2376" ht="27" customHeight="1" x14ac:dyDescent="0.3"/>
    <row r="2377" ht="27" customHeight="1" x14ac:dyDescent="0.3"/>
    <row r="2378" ht="27" customHeight="1" x14ac:dyDescent="0.3"/>
    <row r="2379" ht="27" customHeight="1" x14ac:dyDescent="0.3"/>
    <row r="2380" ht="27" customHeight="1" x14ac:dyDescent="0.3"/>
    <row r="2381" ht="27" customHeight="1" x14ac:dyDescent="0.3"/>
    <row r="2382" ht="27" customHeight="1" x14ac:dyDescent="0.3"/>
    <row r="2383" ht="27" customHeight="1" x14ac:dyDescent="0.3"/>
    <row r="2384" ht="27" customHeight="1" x14ac:dyDescent="0.3"/>
    <row r="2385" ht="27" customHeight="1" x14ac:dyDescent="0.3"/>
    <row r="2386" ht="27" customHeight="1" x14ac:dyDescent="0.3"/>
    <row r="2387" ht="27" customHeight="1" x14ac:dyDescent="0.3"/>
    <row r="2388" ht="27" customHeight="1" x14ac:dyDescent="0.3"/>
    <row r="2389" ht="27" customHeight="1" x14ac:dyDescent="0.3"/>
    <row r="2390" ht="27" customHeight="1" x14ac:dyDescent="0.3"/>
    <row r="2391" ht="27" customHeight="1" x14ac:dyDescent="0.3"/>
    <row r="2392" ht="27" customHeight="1" x14ac:dyDescent="0.3"/>
    <row r="2393" ht="27" customHeight="1" x14ac:dyDescent="0.3"/>
    <row r="2394" ht="27" customHeight="1" x14ac:dyDescent="0.3"/>
    <row r="2395" ht="27" customHeight="1" x14ac:dyDescent="0.3"/>
    <row r="2396" ht="27" customHeight="1" x14ac:dyDescent="0.3"/>
    <row r="2397" ht="27" customHeight="1" x14ac:dyDescent="0.3"/>
    <row r="2398" ht="27" customHeight="1" x14ac:dyDescent="0.3"/>
    <row r="2399" ht="27" customHeight="1" x14ac:dyDescent="0.3"/>
    <row r="2400" ht="27" customHeight="1" x14ac:dyDescent="0.3"/>
    <row r="2401" ht="27" customHeight="1" x14ac:dyDescent="0.3"/>
    <row r="2402" ht="27" customHeight="1" x14ac:dyDescent="0.3"/>
    <row r="2403" ht="27" customHeight="1" x14ac:dyDescent="0.3"/>
    <row r="2404" ht="27" customHeight="1" x14ac:dyDescent="0.3"/>
    <row r="2405" ht="27" customHeight="1" x14ac:dyDescent="0.3"/>
    <row r="2406" ht="27" customHeight="1" x14ac:dyDescent="0.3"/>
    <row r="2407" ht="27" customHeight="1" x14ac:dyDescent="0.3"/>
    <row r="2408" ht="27" customHeight="1" x14ac:dyDescent="0.3"/>
    <row r="2409" ht="27" customHeight="1" x14ac:dyDescent="0.3"/>
    <row r="2410" ht="27" customHeight="1" x14ac:dyDescent="0.3"/>
    <row r="2411" ht="27" customHeight="1" x14ac:dyDescent="0.3"/>
    <row r="2412" ht="27" customHeight="1" x14ac:dyDescent="0.3"/>
    <row r="2413" ht="27" customHeight="1" x14ac:dyDescent="0.3"/>
    <row r="2414" ht="27" customHeight="1" x14ac:dyDescent="0.3"/>
    <row r="2415" ht="27" customHeight="1" x14ac:dyDescent="0.3"/>
    <row r="2416" ht="27" customHeight="1" x14ac:dyDescent="0.3"/>
    <row r="2417" ht="27" customHeight="1" x14ac:dyDescent="0.3"/>
    <row r="2418" ht="27" customHeight="1" x14ac:dyDescent="0.3"/>
    <row r="2419" ht="27" customHeight="1" x14ac:dyDescent="0.3"/>
    <row r="2420" ht="27" customHeight="1" x14ac:dyDescent="0.3"/>
    <row r="2421" ht="27" customHeight="1" x14ac:dyDescent="0.3"/>
    <row r="2422" ht="27" customHeight="1" x14ac:dyDescent="0.3"/>
    <row r="2423" ht="27" customHeight="1" x14ac:dyDescent="0.3"/>
    <row r="2424" ht="27" customHeight="1" x14ac:dyDescent="0.3"/>
    <row r="2425" ht="27" customHeight="1" x14ac:dyDescent="0.3"/>
    <row r="2426" ht="27" customHeight="1" x14ac:dyDescent="0.3"/>
    <row r="2427" ht="27" customHeight="1" x14ac:dyDescent="0.3"/>
    <row r="2428" ht="27" customHeight="1" x14ac:dyDescent="0.3"/>
    <row r="2429" ht="27" customHeight="1" x14ac:dyDescent="0.3"/>
    <row r="2430" ht="27" customHeight="1" x14ac:dyDescent="0.3"/>
    <row r="2431" ht="27" customHeight="1" x14ac:dyDescent="0.3"/>
    <row r="2432" ht="27" customHeight="1" x14ac:dyDescent="0.3"/>
    <row r="2433" ht="27" customHeight="1" x14ac:dyDescent="0.3"/>
    <row r="2434" ht="27" customHeight="1" x14ac:dyDescent="0.3"/>
    <row r="2435" ht="27" customHeight="1" x14ac:dyDescent="0.3"/>
    <row r="2436" ht="27" customHeight="1" x14ac:dyDescent="0.3"/>
    <row r="2437" ht="27" customHeight="1" x14ac:dyDescent="0.3"/>
    <row r="2438" ht="27" customHeight="1" x14ac:dyDescent="0.3"/>
    <row r="2439" ht="27" customHeight="1" x14ac:dyDescent="0.3"/>
    <row r="2440" ht="27" customHeight="1" x14ac:dyDescent="0.3"/>
    <row r="2441" ht="27" customHeight="1" x14ac:dyDescent="0.3"/>
    <row r="2442" ht="27" customHeight="1" x14ac:dyDescent="0.3"/>
    <row r="2443" ht="27" customHeight="1" x14ac:dyDescent="0.3"/>
    <row r="2444" ht="27" customHeight="1" x14ac:dyDescent="0.3"/>
    <row r="2445" ht="27" customHeight="1" x14ac:dyDescent="0.3"/>
    <row r="2446" ht="27" customHeight="1" x14ac:dyDescent="0.3"/>
    <row r="2447" ht="27" customHeight="1" x14ac:dyDescent="0.3"/>
    <row r="2448" ht="27" customHeight="1" x14ac:dyDescent="0.3"/>
    <row r="2449" ht="27" customHeight="1" x14ac:dyDescent="0.3"/>
    <row r="2450" ht="27" customHeight="1" x14ac:dyDescent="0.3"/>
    <row r="2451" ht="27" customHeight="1" x14ac:dyDescent="0.3"/>
    <row r="2452" ht="27" customHeight="1" x14ac:dyDescent="0.3"/>
    <row r="2453" ht="27" customHeight="1" x14ac:dyDescent="0.3"/>
    <row r="2454" ht="27" customHeight="1" x14ac:dyDescent="0.3"/>
    <row r="2455" ht="27" customHeight="1" x14ac:dyDescent="0.3"/>
    <row r="2456" ht="27" customHeight="1" x14ac:dyDescent="0.3"/>
    <row r="2457" ht="27" customHeight="1" x14ac:dyDescent="0.3"/>
    <row r="2458" ht="27" customHeight="1" x14ac:dyDescent="0.3"/>
    <row r="2459" ht="27" customHeight="1" x14ac:dyDescent="0.3"/>
    <row r="2460" ht="27" customHeight="1" x14ac:dyDescent="0.3"/>
    <row r="2461" ht="27" customHeight="1" x14ac:dyDescent="0.3"/>
    <row r="2462" ht="27" customHeight="1" x14ac:dyDescent="0.3"/>
    <row r="2463" ht="27" customHeight="1" x14ac:dyDescent="0.3"/>
    <row r="2464" ht="27" customHeight="1" x14ac:dyDescent="0.3"/>
    <row r="2465" ht="27" customHeight="1" x14ac:dyDescent="0.3"/>
    <row r="2466" ht="27" customHeight="1" x14ac:dyDescent="0.3"/>
    <row r="2467" ht="27" customHeight="1" x14ac:dyDescent="0.3"/>
    <row r="2468" ht="27" customHeight="1" x14ac:dyDescent="0.3"/>
    <row r="2469" ht="27" customHeight="1" x14ac:dyDescent="0.3"/>
    <row r="2470" ht="27" customHeight="1" x14ac:dyDescent="0.3"/>
    <row r="2471" ht="27" customHeight="1" x14ac:dyDescent="0.3"/>
    <row r="2472" ht="27" customHeight="1" x14ac:dyDescent="0.3"/>
    <row r="2473" ht="27" customHeight="1" x14ac:dyDescent="0.3"/>
    <row r="2474" ht="27" customHeight="1" x14ac:dyDescent="0.3"/>
    <row r="2475" ht="27" customHeight="1" x14ac:dyDescent="0.3"/>
    <row r="2476" ht="27" customHeight="1" x14ac:dyDescent="0.3"/>
    <row r="2477" ht="27" customHeight="1" x14ac:dyDescent="0.3"/>
    <row r="2478" ht="27" customHeight="1" x14ac:dyDescent="0.3"/>
    <row r="2479" ht="27" customHeight="1" x14ac:dyDescent="0.3"/>
    <row r="2480" ht="27" customHeight="1" x14ac:dyDescent="0.3"/>
    <row r="2481" ht="27" customHeight="1" x14ac:dyDescent="0.3"/>
    <row r="2482" ht="27" customHeight="1" x14ac:dyDescent="0.3"/>
    <row r="2483" ht="27" customHeight="1" x14ac:dyDescent="0.3"/>
    <row r="2484" ht="27" customHeight="1" x14ac:dyDescent="0.3"/>
    <row r="2485" ht="27" customHeight="1" x14ac:dyDescent="0.3"/>
    <row r="2486" ht="27" customHeight="1" x14ac:dyDescent="0.3"/>
    <row r="2487" ht="27" customHeight="1" x14ac:dyDescent="0.3"/>
    <row r="2488" ht="27" customHeight="1" x14ac:dyDescent="0.3"/>
    <row r="2489" ht="27" customHeight="1" x14ac:dyDescent="0.3"/>
    <row r="2490" ht="27" customHeight="1" x14ac:dyDescent="0.3"/>
    <row r="2491" ht="27" customHeight="1" x14ac:dyDescent="0.3"/>
    <row r="2492" ht="27" customHeight="1" x14ac:dyDescent="0.3"/>
    <row r="2493" ht="27" customHeight="1" x14ac:dyDescent="0.3"/>
    <row r="2494" ht="27" customHeight="1" x14ac:dyDescent="0.3"/>
    <row r="2495" ht="27" customHeight="1" x14ac:dyDescent="0.3"/>
    <row r="2496" ht="27" customHeight="1" x14ac:dyDescent="0.3"/>
    <row r="2497" ht="27" customHeight="1" x14ac:dyDescent="0.3"/>
    <row r="2498" ht="27" customHeight="1" x14ac:dyDescent="0.3"/>
    <row r="2499" ht="27" customHeight="1" x14ac:dyDescent="0.3"/>
    <row r="2500" ht="27" customHeight="1" x14ac:dyDescent="0.3"/>
    <row r="2501" ht="27" customHeight="1" x14ac:dyDescent="0.3"/>
    <row r="2502" ht="27" customHeight="1" x14ac:dyDescent="0.3"/>
    <row r="2503" ht="27" customHeight="1" x14ac:dyDescent="0.3"/>
    <row r="2504" ht="27" customHeight="1" x14ac:dyDescent="0.3"/>
    <row r="2505" ht="27" customHeight="1" x14ac:dyDescent="0.3"/>
    <row r="2506" ht="27" customHeight="1" x14ac:dyDescent="0.3"/>
    <row r="2507" ht="27" customHeight="1" x14ac:dyDescent="0.3"/>
    <row r="2508" ht="27" customHeight="1" x14ac:dyDescent="0.3"/>
    <row r="2509" ht="27" customHeight="1" x14ac:dyDescent="0.3"/>
    <row r="2510" ht="27" customHeight="1" x14ac:dyDescent="0.3"/>
    <row r="2511" ht="27" customHeight="1" x14ac:dyDescent="0.3"/>
    <row r="2512" ht="27" customHeight="1" x14ac:dyDescent="0.3"/>
    <row r="2513" ht="27" customHeight="1" x14ac:dyDescent="0.3"/>
    <row r="2514" ht="27" customHeight="1" x14ac:dyDescent="0.3"/>
    <row r="2515" ht="27" customHeight="1" x14ac:dyDescent="0.3"/>
    <row r="2516" ht="27" customHeight="1" x14ac:dyDescent="0.3"/>
    <row r="2517" ht="27" customHeight="1" x14ac:dyDescent="0.3"/>
    <row r="2518" ht="27" customHeight="1" x14ac:dyDescent="0.3"/>
    <row r="2519" ht="27" customHeight="1" x14ac:dyDescent="0.3"/>
    <row r="2520" ht="27" customHeight="1" x14ac:dyDescent="0.3"/>
    <row r="2521" ht="27" customHeight="1" x14ac:dyDescent="0.3"/>
    <row r="2522" ht="27" customHeight="1" x14ac:dyDescent="0.3"/>
    <row r="2523" ht="27" customHeight="1" x14ac:dyDescent="0.3"/>
    <row r="2524" ht="27" customHeight="1" x14ac:dyDescent="0.3"/>
    <row r="2525" ht="27" customHeight="1" x14ac:dyDescent="0.3"/>
    <row r="2526" ht="27" customHeight="1" x14ac:dyDescent="0.3"/>
    <row r="2527" ht="27" customHeight="1" x14ac:dyDescent="0.3"/>
    <row r="2528" ht="27" customHeight="1" x14ac:dyDescent="0.3"/>
    <row r="2529" ht="27" customHeight="1" x14ac:dyDescent="0.3"/>
    <row r="2530" ht="27" customHeight="1" x14ac:dyDescent="0.3"/>
    <row r="2531" ht="27" customHeight="1" x14ac:dyDescent="0.3"/>
    <row r="2532" ht="27" customHeight="1" x14ac:dyDescent="0.3"/>
    <row r="2533" ht="27" customHeight="1" x14ac:dyDescent="0.3"/>
    <row r="2534" ht="27" customHeight="1" x14ac:dyDescent="0.3"/>
    <row r="2535" ht="27" customHeight="1" x14ac:dyDescent="0.3"/>
    <row r="2536" ht="27" customHeight="1" x14ac:dyDescent="0.3"/>
    <row r="2537" ht="27" customHeight="1" x14ac:dyDescent="0.3"/>
    <row r="2538" ht="27" customHeight="1" x14ac:dyDescent="0.3"/>
    <row r="2539" ht="27" customHeight="1" x14ac:dyDescent="0.3"/>
    <row r="2540" ht="27" customHeight="1" x14ac:dyDescent="0.3"/>
    <row r="2541" ht="27" customHeight="1" x14ac:dyDescent="0.3"/>
    <row r="2542" ht="27" customHeight="1" x14ac:dyDescent="0.3"/>
    <row r="2543" ht="27" customHeight="1" x14ac:dyDescent="0.3"/>
    <row r="2544" ht="27" customHeight="1" x14ac:dyDescent="0.3"/>
    <row r="2545" ht="27" customHeight="1" x14ac:dyDescent="0.3"/>
    <row r="2546" ht="27" customHeight="1" x14ac:dyDescent="0.3"/>
    <row r="2547" ht="27" customHeight="1" x14ac:dyDescent="0.3"/>
    <row r="2548" ht="27" customHeight="1" x14ac:dyDescent="0.3"/>
    <row r="2549" ht="27" customHeight="1" x14ac:dyDescent="0.3"/>
    <row r="2550" ht="27" customHeight="1" x14ac:dyDescent="0.3"/>
    <row r="2551" ht="27" customHeight="1" x14ac:dyDescent="0.3"/>
    <row r="2552" ht="27" customHeight="1" x14ac:dyDescent="0.3"/>
    <row r="2553" ht="27" customHeight="1" x14ac:dyDescent="0.3"/>
    <row r="2554" ht="27" customHeight="1" x14ac:dyDescent="0.3"/>
    <row r="2555" ht="27" customHeight="1" x14ac:dyDescent="0.3"/>
    <row r="2556" ht="27" customHeight="1" x14ac:dyDescent="0.3"/>
    <row r="2557" ht="27" customHeight="1" x14ac:dyDescent="0.3"/>
    <row r="2558" ht="27" customHeight="1" x14ac:dyDescent="0.3"/>
    <row r="2559" ht="27" customHeight="1" x14ac:dyDescent="0.3"/>
    <row r="2560" ht="27" customHeight="1" x14ac:dyDescent="0.3"/>
    <row r="2561" ht="27" customHeight="1" x14ac:dyDescent="0.3"/>
    <row r="2562" ht="27" customHeight="1" x14ac:dyDescent="0.3"/>
    <row r="2563" ht="27" customHeight="1" x14ac:dyDescent="0.3"/>
    <row r="2564" ht="27" customHeight="1" x14ac:dyDescent="0.3"/>
    <row r="2565" ht="27" customHeight="1" x14ac:dyDescent="0.3"/>
    <row r="2566" ht="27" customHeight="1" x14ac:dyDescent="0.3"/>
    <row r="2567" ht="27" customHeight="1" x14ac:dyDescent="0.3"/>
    <row r="2568" ht="27" customHeight="1" x14ac:dyDescent="0.3"/>
    <row r="2569" ht="27" customHeight="1" x14ac:dyDescent="0.3"/>
    <row r="2570" ht="27" customHeight="1" x14ac:dyDescent="0.3"/>
    <row r="2571" ht="27" customHeight="1" x14ac:dyDescent="0.3"/>
    <row r="2572" ht="27" customHeight="1" x14ac:dyDescent="0.3"/>
    <row r="2573" ht="27" customHeight="1" x14ac:dyDescent="0.3"/>
    <row r="2574" ht="27" customHeight="1" x14ac:dyDescent="0.3"/>
    <row r="2575" ht="27" customHeight="1" x14ac:dyDescent="0.3"/>
    <row r="2576" ht="27" customHeight="1" x14ac:dyDescent="0.3"/>
    <row r="2577" ht="27" customHeight="1" x14ac:dyDescent="0.3"/>
    <row r="2578" ht="27" customHeight="1" x14ac:dyDescent="0.3"/>
    <row r="2579" ht="27" customHeight="1" x14ac:dyDescent="0.3"/>
    <row r="2580" ht="27" customHeight="1" x14ac:dyDescent="0.3"/>
    <row r="2581" ht="27" customHeight="1" x14ac:dyDescent="0.3"/>
    <row r="2582" ht="27" customHeight="1" x14ac:dyDescent="0.3"/>
    <row r="2583" ht="27" customHeight="1" x14ac:dyDescent="0.3"/>
    <row r="2584" ht="27" customHeight="1" x14ac:dyDescent="0.3"/>
    <row r="2585" ht="27" customHeight="1" x14ac:dyDescent="0.3"/>
    <row r="2586" ht="27" customHeight="1" x14ac:dyDescent="0.3"/>
    <row r="2587" ht="27" customHeight="1" x14ac:dyDescent="0.3"/>
    <row r="2588" ht="27" customHeight="1" x14ac:dyDescent="0.3"/>
    <row r="2589" ht="27" customHeight="1" x14ac:dyDescent="0.3"/>
    <row r="2590" ht="27" customHeight="1" x14ac:dyDescent="0.3"/>
    <row r="2591" ht="27" customHeight="1" x14ac:dyDescent="0.3"/>
    <row r="2592" ht="27" customHeight="1" x14ac:dyDescent="0.3"/>
    <row r="2593" ht="27" customHeight="1" x14ac:dyDescent="0.3"/>
    <row r="2594" ht="27" customHeight="1" x14ac:dyDescent="0.3"/>
    <row r="2595" ht="27" customHeight="1" x14ac:dyDescent="0.3"/>
    <row r="2596" ht="27" customHeight="1" x14ac:dyDescent="0.3"/>
    <row r="2597" ht="27" customHeight="1" x14ac:dyDescent="0.3"/>
    <row r="2598" ht="27" customHeight="1" x14ac:dyDescent="0.3"/>
    <row r="2599" ht="27" customHeight="1" x14ac:dyDescent="0.3"/>
    <row r="2600" ht="27" customHeight="1" x14ac:dyDescent="0.3"/>
    <row r="2601" ht="27" customHeight="1" x14ac:dyDescent="0.3"/>
    <row r="2602" ht="27" customHeight="1" x14ac:dyDescent="0.3"/>
    <row r="2603" ht="27" customHeight="1" x14ac:dyDescent="0.3"/>
    <row r="2604" ht="27" customHeight="1" x14ac:dyDescent="0.3"/>
    <row r="2605" ht="27" customHeight="1" x14ac:dyDescent="0.3"/>
    <row r="2606" ht="27" customHeight="1" x14ac:dyDescent="0.3"/>
    <row r="2607" ht="27" customHeight="1" x14ac:dyDescent="0.3"/>
    <row r="2608" ht="27" customHeight="1" x14ac:dyDescent="0.3"/>
    <row r="2609" ht="27" customHeight="1" x14ac:dyDescent="0.3"/>
    <row r="2610" ht="27" customHeight="1" x14ac:dyDescent="0.3"/>
    <row r="2611" ht="27" customHeight="1" x14ac:dyDescent="0.3"/>
    <row r="2612" ht="27" customHeight="1" x14ac:dyDescent="0.3"/>
    <row r="2613" ht="27" customHeight="1" x14ac:dyDescent="0.3"/>
    <row r="2614" ht="27" customHeight="1" x14ac:dyDescent="0.3"/>
    <row r="2615" ht="27" customHeight="1" x14ac:dyDescent="0.3"/>
    <row r="2616" ht="27" customHeight="1" x14ac:dyDescent="0.3"/>
    <row r="2617" ht="27" customHeight="1" x14ac:dyDescent="0.3"/>
    <row r="2618" ht="27" customHeight="1" x14ac:dyDescent="0.3"/>
    <row r="2619" ht="27" customHeight="1" x14ac:dyDescent="0.3"/>
    <row r="2620" ht="27" customHeight="1" x14ac:dyDescent="0.3"/>
    <row r="2621" ht="27" customHeight="1" x14ac:dyDescent="0.3"/>
    <row r="2622" ht="27" customHeight="1" x14ac:dyDescent="0.3"/>
    <row r="2623" ht="27" customHeight="1" x14ac:dyDescent="0.3"/>
    <row r="2624" ht="27" customHeight="1" x14ac:dyDescent="0.3"/>
    <row r="2625" ht="27" customHeight="1" x14ac:dyDescent="0.3"/>
    <row r="2626" ht="27" customHeight="1" x14ac:dyDescent="0.3"/>
    <row r="2627" ht="27" customHeight="1" x14ac:dyDescent="0.3"/>
    <row r="2628" ht="27" customHeight="1" x14ac:dyDescent="0.3"/>
    <row r="2629" ht="27" customHeight="1" x14ac:dyDescent="0.3"/>
    <row r="2630" ht="27" customHeight="1" x14ac:dyDescent="0.3"/>
    <row r="2631" ht="27" customHeight="1" x14ac:dyDescent="0.3"/>
    <row r="2632" ht="27" customHeight="1" x14ac:dyDescent="0.3"/>
    <row r="2633" ht="27" customHeight="1" x14ac:dyDescent="0.3"/>
    <row r="2634" ht="27" customHeight="1" x14ac:dyDescent="0.3"/>
    <row r="2635" ht="27" customHeight="1" x14ac:dyDescent="0.3"/>
    <row r="2636" ht="27" customHeight="1" x14ac:dyDescent="0.3"/>
    <row r="2637" ht="27" customHeight="1" x14ac:dyDescent="0.3"/>
    <row r="2638" ht="27" customHeight="1" x14ac:dyDescent="0.3"/>
    <row r="2639" ht="27" customHeight="1" x14ac:dyDescent="0.3"/>
    <row r="2640" ht="27" customHeight="1" x14ac:dyDescent="0.3"/>
    <row r="2641" ht="27" customHeight="1" x14ac:dyDescent="0.3"/>
    <row r="2642" ht="27" customHeight="1" x14ac:dyDescent="0.3"/>
    <row r="2643" ht="27" customHeight="1" x14ac:dyDescent="0.3"/>
    <row r="2644" ht="27" customHeight="1" x14ac:dyDescent="0.3"/>
    <row r="2645" ht="27" customHeight="1" x14ac:dyDescent="0.3"/>
    <row r="2646" ht="27" customHeight="1" x14ac:dyDescent="0.3"/>
    <row r="2647" ht="27" customHeight="1" x14ac:dyDescent="0.3"/>
    <row r="2648" ht="27" customHeight="1" x14ac:dyDescent="0.3"/>
    <row r="2649" ht="27" customHeight="1" x14ac:dyDescent="0.3"/>
    <row r="2650" ht="27" customHeight="1" x14ac:dyDescent="0.3"/>
    <row r="2651" ht="27" customHeight="1" x14ac:dyDescent="0.3"/>
    <row r="2652" ht="27" customHeight="1" x14ac:dyDescent="0.3"/>
    <row r="2653" ht="27" customHeight="1" x14ac:dyDescent="0.3"/>
    <row r="2654" ht="27" customHeight="1" x14ac:dyDescent="0.3"/>
    <row r="2655" ht="27" customHeight="1" x14ac:dyDescent="0.3"/>
    <row r="2656" ht="27" customHeight="1" x14ac:dyDescent="0.3"/>
    <row r="2657" ht="27" customHeight="1" x14ac:dyDescent="0.3"/>
    <row r="2658" ht="27" customHeight="1" x14ac:dyDescent="0.3"/>
    <row r="2659" ht="27" customHeight="1" x14ac:dyDescent="0.3"/>
    <row r="2660" ht="27" customHeight="1" x14ac:dyDescent="0.3"/>
    <row r="2661" ht="27" customHeight="1" x14ac:dyDescent="0.3"/>
    <row r="2662" ht="27" customHeight="1" x14ac:dyDescent="0.3"/>
    <row r="2663" ht="27" customHeight="1" x14ac:dyDescent="0.3"/>
    <row r="2664" ht="27" customHeight="1" x14ac:dyDescent="0.3"/>
    <row r="2665" ht="27" customHeight="1" x14ac:dyDescent="0.3"/>
    <row r="2666" ht="27" customHeight="1" x14ac:dyDescent="0.3"/>
    <row r="2667" ht="27" customHeight="1" x14ac:dyDescent="0.3"/>
    <row r="2668" ht="27" customHeight="1" x14ac:dyDescent="0.3"/>
    <row r="2669" ht="27" customHeight="1" x14ac:dyDescent="0.3"/>
    <row r="2670" ht="27" customHeight="1" x14ac:dyDescent="0.3"/>
    <row r="2671" ht="27" customHeight="1" x14ac:dyDescent="0.3"/>
    <row r="2672" ht="27" customHeight="1" x14ac:dyDescent="0.3"/>
    <row r="2673" ht="27" customHeight="1" x14ac:dyDescent="0.3"/>
    <row r="2674" ht="27" customHeight="1" x14ac:dyDescent="0.3"/>
    <row r="2675" ht="27" customHeight="1" x14ac:dyDescent="0.3"/>
    <row r="2676" ht="27" customHeight="1" x14ac:dyDescent="0.3"/>
    <row r="2677" ht="27" customHeight="1" x14ac:dyDescent="0.3"/>
    <row r="2678" ht="27" customHeight="1" x14ac:dyDescent="0.3"/>
    <row r="2679" ht="27" customHeight="1" x14ac:dyDescent="0.3"/>
    <row r="2680" ht="27" customHeight="1" x14ac:dyDescent="0.3"/>
    <row r="2681" ht="27" customHeight="1" x14ac:dyDescent="0.3"/>
    <row r="2682" ht="27" customHeight="1" x14ac:dyDescent="0.3"/>
    <row r="2683" ht="27" customHeight="1" x14ac:dyDescent="0.3"/>
    <row r="2684" ht="27" customHeight="1" x14ac:dyDescent="0.3"/>
    <row r="2685" ht="27" customHeight="1" x14ac:dyDescent="0.3"/>
    <row r="2686" ht="27" customHeight="1" x14ac:dyDescent="0.3"/>
    <row r="2687" ht="27" customHeight="1" x14ac:dyDescent="0.3"/>
    <row r="2688" ht="27" customHeight="1" x14ac:dyDescent="0.3"/>
    <row r="2689" ht="27" customHeight="1" x14ac:dyDescent="0.3"/>
    <row r="2690" ht="27" customHeight="1" x14ac:dyDescent="0.3"/>
    <row r="2691" ht="27" customHeight="1" x14ac:dyDescent="0.3"/>
    <row r="2692" ht="27" customHeight="1" x14ac:dyDescent="0.3"/>
    <row r="2693" ht="27" customHeight="1" x14ac:dyDescent="0.3"/>
    <row r="2694" ht="27" customHeight="1" x14ac:dyDescent="0.3"/>
    <row r="2695" ht="27" customHeight="1" x14ac:dyDescent="0.3"/>
    <row r="2696" ht="27" customHeight="1" x14ac:dyDescent="0.3"/>
    <row r="2697" ht="27" customHeight="1" x14ac:dyDescent="0.3"/>
    <row r="2698" ht="27" customHeight="1" x14ac:dyDescent="0.3"/>
    <row r="2699" ht="27" customHeight="1" x14ac:dyDescent="0.3"/>
    <row r="2700" ht="27" customHeight="1" x14ac:dyDescent="0.3"/>
    <row r="2701" ht="27" customHeight="1" x14ac:dyDescent="0.3"/>
    <row r="2702" ht="27" customHeight="1" x14ac:dyDescent="0.3"/>
    <row r="2703" ht="27" customHeight="1" x14ac:dyDescent="0.3"/>
    <row r="2704" ht="27" customHeight="1" x14ac:dyDescent="0.3"/>
    <row r="2705" ht="27" customHeight="1" x14ac:dyDescent="0.3"/>
    <row r="2706" ht="27" customHeight="1" x14ac:dyDescent="0.3"/>
    <row r="2707" ht="27" customHeight="1" x14ac:dyDescent="0.3"/>
    <row r="2708" ht="27" customHeight="1" x14ac:dyDescent="0.3"/>
    <row r="2709" ht="27" customHeight="1" x14ac:dyDescent="0.3"/>
    <row r="2710" ht="27" customHeight="1" x14ac:dyDescent="0.3"/>
    <row r="2711" ht="27" customHeight="1" x14ac:dyDescent="0.3"/>
    <row r="2712" ht="27" customHeight="1" x14ac:dyDescent="0.3"/>
    <row r="2713" ht="27" customHeight="1" x14ac:dyDescent="0.3"/>
    <row r="2714" ht="27" customHeight="1" x14ac:dyDescent="0.3"/>
    <row r="2715" ht="27" customHeight="1" x14ac:dyDescent="0.3"/>
    <row r="2716" ht="27" customHeight="1" x14ac:dyDescent="0.3"/>
    <row r="2717" ht="27" customHeight="1" x14ac:dyDescent="0.3"/>
    <row r="2718" ht="27" customHeight="1" x14ac:dyDescent="0.3"/>
    <row r="2719" ht="27" customHeight="1" x14ac:dyDescent="0.3"/>
    <row r="2720" ht="27" customHeight="1" x14ac:dyDescent="0.3"/>
    <row r="2721" ht="27" customHeight="1" x14ac:dyDescent="0.3"/>
    <row r="2722" ht="27" customHeight="1" x14ac:dyDescent="0.3"/>
    <row r="2723" ht="27" customHeight="1" x14ac:dyDescent="0.3"/>
    <row r="2724" ht="27" customHeight="1" x14ac:dyDescent="0.3"/>
    <row r="2725" ht="27" customHeight="1" x14ac:dyDescent="0.3"/>
    <row r="2726" ht="27" customHeight="1" x14ac:dyDescent="0.3"/>
    <row r="2727" ht="27" customHeight="1" x14ac:dyDescent="0.3"/>
    <row r="2728" ht="27" customHeight="1" x14ac:dyDescent="0.3"/>
    <row r="2729" ht="27" customHeight="1" x14ac:dyDescent="0.3"/>
    <row r="2730" ht="27" customHeight="1" x14ac:dyDescent="0.3"/>
    <row r="2731" ht="27" customHeight="1" x14ac:dyDescent="0.3"/>
    <row r="2732" ht="27" customHeight="1" x14ac:dyDescent="0.3"/>
    <row r="2733" ht="27" customHeight="1" x14ac:dyDescent="0.3"/>
    <row r="2734" ht="27" customHeight="1" x14ac:dyDescent="0.3"/>
    <row r="2735" ht="27" customHeight="1" x14ac:dyDescent="0.3"/>
    <row r="2736" ht="27" customHeight="1" x14ac:dyDescent="0.3"/>
    <row r="2737" ht="27" customHeight="1" x14ac:dyDescent="0.3"/>
    <row r="2738" ht="27" customHeight="1" x14ac:dyDescent="0.3"/>
    <row r="2739" ht="27" customHeight="1" x14ac:dyDescent="0.3"/>
    <row r="2740" ht="27" customHeight="1" x14ac:dyDescent="0.3"/>
    <row r="2741" ht="27" customHeight="1" x14ac:dyDescent="0.3"/>
    <row r="2742" ht="27" customHeight="1" x14ac:dyDescent="0.3"/>
    <row r="2743" ht="27" customHeight="1" x14ac:dyDescent="0.3"/>
    <row r="2744" ht="27" customHeight="1" x14ac:dyDescent="0.3"/>
    <row r="2745" ht="27" customHeight="1" x14ac:dyDescent="0.3"/>
    <row r="2746" ht="27" customHeight="1" x14ac:dyDescent="0.3"/>
    <row r="2747" ht="27" customHeight="1" x14ac:dyDescent="0.3"/>
    <row r="2748" ht="27" customHeight="1" x14ac:dyDescent="0.3"/>
    <row r="2749" ht="27" customHeight="1" x14ac:dyDescent="0.3"/>
    <row r="2750" ht="27" customHeight="1" x14ac:dyDescent="0.3"/>
    <row r="2751" ht="27" customHeight="1" x14ac:dyDescent="0.3"/>
    <row r="2752" ht="27" customHeight="1" x14ac:dyDescent="0.3"/>
    <row r="2753" ht="27" customHeight="1" x14ac:dyDescent="0.3"/>
    <row r="2754" ht="27" customHeight="1" x14ac:dyDescent="0.3"/>
    <row r="2755" ht="27" customHeight="1" x14ac:dyDescent="0.3"/>
    <row r="2756" ht="27" customHeight="1" x14ac:dyDescent="0.3"/>
    <row r="2757" ht="27" customHeight="1" x14ac:dyDescent="0.3"/>
    <row r="2758" ht="27" customHeight="1" x14ac:dyDescent="0.3"/>
    <row r="2759" ht="27" customHeight="1" x14ac:dyDescent="0.3"/>
    <row r="2760" ht="27" customHeight="1" x14ac:dyDescent="0.3"/>
    <row r="2761" ht="27" customHeight="1" x14ac:dyDescent="0.3"/>
    <row r="2762" ht="27" customHeight="1" x14ac:dyDescent="0.3"/>
    <row r="2763" ht="27" customHeight="1" x14ac:dyDescent="0.3"/>
    <row r="2764" ht="27" customHeight="1" x14ac:dyDescent="0.3"/>
    <row r="2765" ht="27" customHeight="1" x14ac:dyDescent="0.3"/>
    <row r="2766" ht="27" customHeight="1" x14ac:dyDescent="0.3"/>
    <row r="2767" ht="27" customHeight="1" x14ac:dyDescent="0.3"/>
    <row r="2768" ht="27" customHeight="1" x14ac:dyDescent="0.3"/>
    <row r="2769" ht="27" customHeight="1" x14ac:dyDescent="0.3"/>
    <row r="2770" ht="27" customHeight="1" x14ac:dyDescent="0.3"/>
    <row r="2771" ht="27" customHeight="1" x14ac:dyDescent="0.3"/>
    <row r="2772" ht="27" customHeight="1" x14ac:dyDescent="0.3"/>
    <row r="2773" ht="27" customHeight="1" x14ac:dyDescent="0.3"/>
    <row r="2774" ht="27" customHeight="1" x14ac:dyDescent="0.3"/>
    <row r="2775" ht="27" customHeight="1" x14ac:dyDescent="0.3"/>
    <row r="2776" ht="27" customHeight="1" x14ac:dyDescent="0.3"/>
    <row r="2777" ht="27" customHeight="1" x14ac:dyDescent="0.3"/>
    <row r="2778" ht="27" customHeight="1" x14ac:dyDescent="0.3"/>
    <row r="2779" ht="27" customHeight="1" x14ac:dyDescent="0.3"/>
    <row r="2780" ht="27" customHeight="1" x14ac:dyDescent="0.3"/>
    <row r="2781" ht="27" customHeight="1" x14ac:dyDescent="0.3"/>
    <row r="2782" ht="27" customHeight="1" x14ac:dyDescent="0.3"/>
    <row r="2783" ht="27" customHeight="1" x14ac:dyDescent="0.3"/>
    <row r="2784" ht="27" customHeight="1" x14ac:dyDescent="0.3"/>
    <row r="2785" ht="27" customHeight="1" x14ac:dyDescent="0.3"/>
    <row r="2786" ht="27" customHeight="1" x14ac:dyDescent="0.3"/>
    <row r="2787" ht="27" customHeight="1" x14ac:dyDescent="0.3"/>
    <row r="2788" ht="27" customHeight="1" x14ac:dyDescent="0.3"/>
    <row r="2789" ht="27" customHeight="1" x14ac:dyDescent="0.3"/>
    <row r="2790" ht="27" customHeight="1" x14ac:dyDescent="0.3"/>
    <row r="2791" ht="27" customHeight="1" x14ac:dyDescent="0.3"/>
    <row r="2792" ht="27" customHeight="1" x14ac:dyDescent="0.3"/>
    <row r="2793" ht="27" customHeight="1" x14ac:dyDescent="0.3"/>
    <row r="2794" ht="27" customHeight="1" x14ac:dyDescent="0.3"/>
    <row r="2795" ht="27" customHeight="1" x14ac:dyDescent="0.3"/>
    <row r="2796" ht="27" customHeight="1" x14ac:dyDescent="0.3"/>
    <row r="2797" ht="27" customHeight="1" x14ac:dyDescent="0.3"/>
    <row r="2798" ht="27" customHeight="1" x14ac:dyDescent="0.3"/>
    <row r="2799" ht="27" customHeight="1" x14ac:dyDescent="0.3"/>
    <row r="2800" ht="27" customHeight="1" x14ac:dyDescent="0.3"/>
    <row r="2801" ht="27" customHeight="1" x14ac:dyDescent="0.3"/>
    <row r="2802" ht="27" customHeight="1" x14ac:dyDescent="0.3"/>
    <row r="2803" ht="27" customHeight="1" x14ac:dyDescent="0.3"/>
    <row r="2804" ht="27" customHeight="1" x14ac:dyDescent="0.3"/>
    <row r="2805" ht="27" customHeight="1" x14ac:dyDescent="0.3"/>
    <row r="2806" ht="27" customHeight="1" x14ac:dyDescent="0.3"/>
    <row r="2807" ht="27" customHeight="1" x14ac:dyDescent="0.3"/>
    <row r="2808" ht="27" customHeight="1" x14ac:dyDescent="0.3"/>
    <row r="2809" ht="27" customHeight="1" x14ac:dyDescent="0.3"/>
    <row r="2810" ht="27" customHeight="1" x14ac:dyDescent="0.3"/>
    <row r="2811" ht="27" customHeight="1" x14ac:dyDescent="0.3"/>
    <row r="2812" ht="27" customHeight="1" x14ac:dyDescent="0.3"/>
    <row r="2813" ht="27" customHeight="1" x14ac:dyDescent="0.3"/>
    <row r="2814" ht="27" customHeight="1" x14ac:dyDescent="0.3"/>
    <row r="2815" ht="27" customHeight="1" x14ac:dyDescent="0.3"/>
    <row r="2816" ht="27" customHeight="1" x14ac:dyDescent="0.3"/>
    <row r="2817" ht="27" customHeight="1" x14ac:dyDescent="0.3"/>
    <row r="2818" ht="27" customHeight="1" x14ac:dyDescent="0.3"/>
    <row r="2819" ht="27" customHeight="1" x14ac:dyDescent="0.3"/>
    <row r="2820" ht="27" customHeight="1" x14ac:dyDescent="0.3"/>
    <row r="2821" ht="27" customHeight="1" x14ac:dyDescent="0.3"/>
    <row r="2822" ht="27" customHeight="1" x14ac:dyDescent="0.3"/>
    <row r="2823" ht="27" customHeight="1" x14ac:dyDescent="0.3"/>
    <row r="2824" ht="27" customHeight="1" x14ac:dyDescent="0.3"/>
    <row r="2825" ht="27" customHeight="1" x14ac:dyDescent="0.3"/>
    <row r="2826" ht="27" customHeight="1" x14ac:dyDescent="0.3"/>
    <row r="2827" ht="27" customHeight="1" x14ac:dyDescent="0.3"/>
    <row r="2828" ht="27" customHeight="1" x14ac:dyDescent="0.3"/>
    <row r="2829" ht="27" customHeight="1" x14ac:dyDescent="0.3"/>
    <row r="2830" ht="27" customHeight="1" x14ac:dyDescent="0.3"/>
    <row r="2831" ht="27" customHeight="1" x14ac:dyDescent="0.3"/>
    <row r="2832" ht="27" customHeight="1" x14ac:dyDescent="0.3"/>
    <row r="2833" ht="27" customHeight="1" x14ac:dyDescent="0.3"/>
    <row r="2834" ht="27" customHeight="1" x14ac:dyDescent="0.3"/>
    <row r="2835" ht="27" customHeight="1" x14ac:dyDescent="0.3"/>
    <row r="2836" ht="27" customHeight="1" x14ac:dyDescent="0.3"/>
    <row r="2837" ht="27" customHeight="1" x14ac:dyDescent="0.3"/>
    <row r="2838" ht="27" customHeight="1" x14ac:dyDescent="0.3"/>
    <row r="2839" ht="27" customHeight="1" x14ac:dyDescent="0.3"/>
    <row r="2840" ht="27" customHeight="1" x14ac:dyDescent="0.3"/>
    <row r="2841" ht="27" customHeight="1" x14ac:dyDescent="0.3"/>
    <row r="2842" ht="27" customHeight="1" x14ac:dyDescent="0.3"/>
    <row r="2843" ht="27" customHeight="1" x14ac:dyDescent="0.3"/>
    <row r="2844" ht="27" customHeight="1" x14ac:dyDescent="0.3"/>
    <row r="2845" ht="27" customHeight="1" x14ac:dyDescent="0.3"/>
    <row r="2846" ht="27" customHeight="1" x14ac:dyDescent="0.3"/>
    <row r="2847" ht="27" customHeight="1" x14ac:dyDescent="0.3"/>
    <row r="2848" ht="27" customHeight="1" x14ac:dyDescent="0.3"/>
    <row r="2849" ht="27" customHeight="1" x14ac:dyDescent="0.3"/>
    <row r="2850" ht="27" customHeight="1" x14ac:dyDescent="0.3"/>
    <row r="2851" ht="27" customHeight="1" x14ac:dyDescent="0.3"/>
    <row r="2852" ht="27" customHeight="1" x14ac:dyDescent="0.3"/>
    <row r="2853" ht="27" customHeight="1" x14ac:dyDescent="0.3"/>
    <row r="2854" ht="27" customHeight="1" x14ac:dyDescent="0.3"/>
    <row r="2855" ht="27" customHeight="1" x14ac:dyDescent="0.3"/>
    <row r="2856" ht="27" customHeight="1" x14ac:dyDescent="0.3"/>
    <row r="2857" ht="27" customHeight="1" x14ac:dyDescent="0.3"/>
    <row r="2858" ht="27" customHeight="1" x14ac:dyDescent="0.3"/>
    <row r="2859" ht="27" customHeight="1" x14ac:dyDescent="0.3"/>
    <row r="2860" ht="27" customHeight="1" x14ac:dyDescent="0.3"/>
    <row r="2861" ht="27" customHeight="1" x14ac:dyDescent="0.3"/>
    <row r="2862" ht="27" customHeight="1" x14ac:dyDescent="0.3"/>
    <row r="2863" ht="27" customHeight="1" x14ac:dyDescent="0.3"/>
    <row r="2864" ht="27" customHeight="1" x14ac:dyDescent="0.3"/>
    <row r="2865" ht="27" customHeight="1" x14ac:dyDescent="0.3"/>
    <row r="2866" ht="27" customHeight="1" x14ac:dyDescent="0.3"/>
    <row r="2867" ht="27" customHeight="1" x14ac:dyDescent="0.3"/>
    <row r="2868" ht="27" customHeight="1" x14ac:dyDescent="0.3"/>
    <row r="2869" ht="27" customHeight="1" x14ac:dyDescent="0.3"/>
    <row r="2870" ht="27" customHeight="1" x14ac:dyDescent="0.3"/>
    <row r="2871" ht="27" customHeight="1" x14ac:dyDescent="0.3"/>
    <row r="2872" ht="27" customHeight="1" x14ac:dyDescent="0.3"/>
    <row r="2873" ht="27" customHeight="1" x14ac:dyDescent="0.3"/>
    <row r="2874" ht="27" customHeight="1" x14ac:dyDescent="0.3"/>
    <row r="2875" ht="27" customHeight="1" x14ac:dyDescent="0.3"/>
    <row r="2876" ht="27" customHeight="1" x14ac:dyDescent="0.3"/>
    <row r="2877" ht="27" customHeight="1" x14ac:dyDescent="0.3"/>
    <row r="2878" ht="27" customHeight="1" x14ac:dyDescent="0.3"/>
    <row r="2879" ht="27" customHeight="1" x14ac:dyDescent="0.3"/>
    <row r="2880" ht="27" customHeight="1" x14ac:dyDescent="0.3"/>
    <row r="2881" ht="27" customHeight="1" x14ac:dyDescent="0.3"/>
    <row r="2882" ht="27" customHeight="1" x14ac:dyDescent="0.3"/>
    <row r="2883" ht="27" customHeight="1" x14ac:dyDescent="0.3"/>
    <row r="2884" ht="27" customHeight="1" x14ac:dyDescent="0.3"/>
    <row r="2885" ht="27" customHeight="1" x14ac:dyDescent="0.3"/>
    <row r="2886" ht="27" customHeight="1" x14ac:dyDescent="0.3"/>
    <row r="2887" ht="27" customHeight="1" x14ac:dyDescent="0.3"/>
    <row r="2888" ht="27" customHeight="1" x14ac:dyDescent="0.3"/>
    <row r="2889" ht="27" customHeight="1" x14ac:dyDescent="0.3"/>
    <row r="2890" ht="27" customHeight="1" x14ac:dyDescent="0.3"/>
    <row r="2891" ht="27" customHeight="1" x14ac:dyDescent="0.3"/>
    <row r="2892" ht="27" customHeight="1" x14ac:dyDescent="0.3"/>
    <row r="2893" ht="27" customHeight="1" x14ac:dyDescent="0.3"/>
    <row r="2894" ht="27" customHeight="1" x14ac:dyDescent="0.3"/>
    <row r="2895" ht="27" customHeight="1" x14ac:dyDescent="0.3"/>
    <row r="2896" ht="27" customHeight="1" x14ac:dyDescent="0.3"/>
    <row r="2897" ht="27" customHeight="1" x14ac:dyDescent="0.3"/>
    <row r="2898" ht="27" customHeight="1" x14ac:dyDescent="0.3"/>
    <row r="2899" ht="27" customHeight="1" x14ac:dyDescent="0.3"/>
    <row r="2900" ht="27" customHeight="1" x14ac:dyDescent="0.3"/>
    <row r="2901" ht="27" customHeight="1" x14ac:dyDescent="0.3"/>
    <row r="2902" ht="27" customHeight="1" x14ac:dyDescent="0.3"/>
    <row r="2903" ht="27" customHeight="1" x14ac:dyDescent="0.3"/>
    <row r="2904" ht="27" customHeight="1" x14ac:dyDescent="0.3"/>
    <row r="2905" ht="27" customHeight="1" x14ac:dyDescent="0.3"/>
    <row r="2906" ht="27" customHeight="1" x14ac:dyDescent="0.3"/>
    <row r="2907" ht="27" customHeight="1" x14ac:dyDescent="0.3"/>
    <row r="2908" ht="27" customHeight="1" x14ac:dyDescent="0.3"/>
    <row r="2909" ht="27" customHeight="1" x14ac:dyDescent="0.3"/>
    <row r="2910" ht="27" customHeight="1" x14ac:dyDescent="0.3"/>
    <row r="2911" ht="27" customHeight="1" x14ac:dyDescent="0.3"/>
    <row r="2912" ht="27" customHeight="1" x14ac:dyDescent="0.3"/>
    <row r="2913" ht="27" customHeight="1" x14ac:dyDescent="0.3"/>
    <row r="2914" ht="27" customHeight="1" x14ac:dyDescent="0.3"/>
    <row r="2915" ht="27" customHeight="1" x14ac:dyDescent="0.3"/>
    <row r="2916" ht="27" customHeight="1" x14ac:dyDescent="0.3"/>
    <row r="2917" ht="27" customHeight="1" x14ac:dyDescent="0.3"/>
    <row r="2918" ht="27" customHeight="1" x14ac:dyDescent="0.3"/>
    <row r="2919" ht="27" customHeight="1" x14ac:dyDescent="0.3"/>
    <row r="2920" ht="27" customHeight="1" x14ac:dyDescent="0.3"/>
    <row r="2921" ht="27" customHeight="1" x14ac:dyDescent="0.3"/>
    <row r="2922" ht="27" customHeight="1" x14ac:dyDescent="0.3"/>
    <row r="2923" ht="27" customHeight="1" x14ac:dyDescent="0.3"/>
    <row r="2924" ht="27" customHeight="1" x14ac:dyDescent="0.3"/>
    <row r="2925" ht="27" customHeight="1" x14ac:dyDescent="0.3"/>
    <row r="2926" ht="27" customHeight="1" x14ac:dyDescent="0.3"/>
    <row r="2927" ht="27" customHeight="1" x14ac:dyDescent="0.3"/>
    <row r="2928" ht="27" customHeight="1" x14ac:dyDescent="0.3"/>
    <row r="2929" ht="27" customHeight="1" x14ac:dyDescent="0.3"/>
    <row r="2930" ht="27" customHeight="1" x14ac:dyDescent="0.3"/>
    <row r="2931" ht="27" customHeight="1" x14ac:dyDescent="0.3"/>
    <row r="2932" ht="27" customHeight="1" x14ac:dyDescent="0.3"/>
    <row r="2933" ht="27" customHeight="1" x14ac:dyDescent="0.3"/>
    <row r="2934" ht="27" customHeight="1" x14ac:dyDescent="0.3"/>
    <row r="2935" ht="27" customHeight="1" x14ac:dyDescent="0.3"/>
    <row r="2936" ht="27" customHeight="1" x14ac:dyDescent="0.3"/>
    <row r="2937" ht="27" customHeight="1" x14ac:dyDescent="0.3"/>
    <row r="2938" ht="27" customHeight="1" x14ac:dyDescent="0.3"/>
    <row r="2939" ht="27" customHeight="1" x14ac:dyDescent="0.3"/>
    <row r="2940" ht="27" customHeight="1" x14ac:dyDescent="0.3"/>
    <row r="2941" ht="27" customHeight="1" x14ac:dyDescent="0.3"/>
    <row r="2942" ht="27" customHeight="1" x14ac:dyDescent="0.3"/>
    <row r="2943" ht="27" customHeight="1" x14ac:dyDescent="0.3"/>
    <row r="2944" ht="27" customHeight="1" x14ac:dyDescent="0.3"/>
    <row r="2945" ht="27" customHeight="1" x14ac:dyDescent="0.3"/>
    <row r="2946" ht="27" customHeight="1" x14ac:dyDescent="0.3"/>
    <row r="2947" ht="27" customHeight="1" x14ac:dyDescent="0.3"/>
    <row r="2948" ht="27" customHeight="1" x14ac:dyDescent="0.3"/>
    <row r="2949" ht="27" customHeight="1" x14ac:dyDescent="0.3"/>
    <row r="2950" ht="27" customHeight="1" x14ac:dyDescent="0.3"/>
    <row r="2951" ht="27" customHeight="1" x14ac:dyDescent="0.3"/>
    <row r="2952" ht="27" customHeight="1" x14ac:dyDescent="0.3"/>
    <row r="2953" ht="27" customHeight="1" x14ac:dyDescent="0.3"/>
    <row r="2954" ht="27" customHeight="1" x14ac:dyDescent="0.3"/>
    <row r="2955" ht="27" customHeight="1" x14ac:dyDescent="0.3"/>
    <row r="2956" ht="27" customHeight="1" x14ac:dyDescent="0.3"/>
    <row r="2957" ht="27" customHeight="1" x14ac:dyDescent="0.3"/>
    <row r="2958" ht="27" customHeight="1" x14ac:dyDescent="0.3"/>
    <row r="2959" ht="27" customHeight="1" x14ac:dyDescent="0.3"/>
    <row r="2960" ht="27" customHeight="1" x14ac:dyDescent="0.3"/>
    <row r="2961" ht="27" customHeight="1" x14ac:dyDescent="0.3"/>
    <row r="2962" ht="27" customHeight="1" x14ac:dyDescent="0.3"/>
    <row r="2963" ht="27" customHeight="1" x14ac:dyDescent="0.3"/>
    <row r="2964" ht="27" customHeight="1" x14ac:dyDescent="0.3"/>
    <row r="2965" ht="27" customHeight="1" x14ac:dyDescent="0.3"/>
    <row r="2966" ht="27" customHeight="1" x14ac:dyDescent="0.3"/>
    <row r="2967" ht="27" customHeight="1" x14ac:dyDescent="0.3"/>
    <row r="2968" ht="27" customHeight="1" x14ac:dyDescent="0.3"/>
    <row r="2969" ht="27" customHeight="1" x14ac:dyDescent="0.3"/>
    <row r="2970" ht="27" customHeight="1" x14ac:dyDescent="0.3"/>
    <row r="2971" ht="27" customHeight="1" x14ac:dyDescent="0.3"/>
    <row r="2972" ht="27" customHeight="1" x14ac:dyDescent="0.3"/>
    <row r="2973" ht="27" customHeight="1" x14ac:dyDescent="0.3"/>
    <row r="2974" ht="27" customHeight="1" x14ac:dyDescent="0.3"/>
    <row r="2975" ht="27" customHeight="1" x14ac:dyDescent="0.3"/>
    <row r="2976" ht="27" customHeight="1" x14ac:dyDescent="0.3"/>
    <row r="2977" ht="27" customHeight="1" x14ac:dyDescent="0.3"/>
    <row r="2978" ht="27" customHeight="1" x14ac:dyDescent="0.3"/>
    <row r="2979" ht="27" customHeight="1" x14ac:dyDescent="0.3"/>
    <row r="2980" ht="27" customHeight="1" x14ac:dyDescent="0.3"/>
    <row r="2981" ht="27" customHeight="1" x14ac:dyDescent="0.3"/>
    <row r="2982" ht="27" customHeight="1" x14ac:dyDescent="0.3"/>
    <row r="2983" ht="27" customHeight="1" x14ac:dyDescent="0.3"/>
    <row r="2984" ht="27" customHeight="1" x14ac:dyDescent="0.3"/>
    <row r="2985" ht="27" customHeight="1" x14ac:dyDescent="0.3"/>
    <row r="2986" ht="27" customHeight="1" x14ac:dyDescent="0.3"/>
    <row r="2987" ht="27" customHeight="1" x14ac:dyDescent="0.3"/>
    <row r="2988" ht="27" customHeight="1" x14ac:dyDescent="0.3"/>
    <row r="2989" ht="27" customHeight="1" x14ac:dyDescent="0.3"/>
    <row r="2990" ht="27" customHeight="1" x14ac:dyDescent="0.3"/>
    <row r="2991" ht="27" customHeight="1" x14ac:dyDescent="0.3"/>
    <row r="2992" ht="27" customHeight="1" x14ac:dyDescent="0.3"/>
    <row r="2993" ht="27" customHeight="1" x14ac:dyDescent="0.3"/>
    <row r="2994" ht="27" customHeight="1" x14ac:dyDescent="0.3"/>
    <row r="2995" ht="27" customHeight="1" x14ac:dyDescent="0.3"/>
    <row r="2996" ht="27" customHeight="1" x14ac:dyDescent="0.3"/>
    <row r="2997" ht="27" customHeight="1" x14ac:dyDescent="0.3"/>
    <row r="2998" ht="27" customHeight="1" x14ac:dyDescent="0.3"/>
    <row r="2999" ht="27" customHeight="1" x14ac:dyDescent="0.3"/>
    <row r="3000" ht="27" customHeight="1" x14ac:dyDescent="0.3"/>
    <row r="3001" ht="27" customHeight="1" x14ac:dyDescent="0.3"/>
    <row r="3002" ht="27" customHeight="1" x14ac:dyDescent="0.3"/>
    <row r="3003" ht="27" customHeight="1" x14ac:dyDescent="0.3"/>
    <row r="3004" ht="27" customHeight="1" x14ac:dyDescent="0.3"/>
    <row r="3005" ht="27" customHeight="1" x14ac:dyDescent="0.3"/>
    <row r="3006" ht="27" customHeight="1" x14ac:dyDescent="0.3"/>
    <row r="3007" ht="27" customHeight="1" x14ac:dyDescent="0.3"/>
    <row r="3008" ht="27" customHeight="1" x14ac:dyDescent="0.3"/>
    <row r="3009" ht="27" customHeight="1" x14ac:dyDescent="0.3"/>
    <row r="3010" ht="27" customHeight="1" x14ac:dyDescent="0.3"/>
    <row r="3011" ht="27" customHeight="1" x14ac:dyDescent="0.3"/>
    <row r="3012" ht="27" customHeight="1" x14ac:dyDescent="0.3"/>
    <row r="3013" ht="27" customHeight="1" x14ac:dyDescent="0.3"/>
    <row r="3014" ht="27" customHeight="1" x14ac:dyDescent="0.3"/>
    <row r="3015" ht="27" customHeight="1" x14ac:dyDescent="0.3"/>
    <row r="3016" ht="27" customHeight="1" x14ac:dyDescent="0.3"/>
    <row r="3017" ht="27" customHeight="1" x14ac:dyDescent="0.3"/>
    <row r="3018" ht="27" customHeight="1" x14ac:dyDescent="0.3"/>
    <row r="3019" ht="27" customHeight="1" x14ac:dyDescent="0.3"/>
    <row r="3020" ht="27" customHeight="1" x14ac:dyDescent="0.3"/>
    <row r="3021" ht="27" customHeight="1" x14ac:dyDescent="0.3"/>
    <row r="3022" ht="27" customHeight="1" x14ac:dyDescent="0.3"/>
    <row r="3023" ht="27" customHeight="1" x14ac:dyDescent="0.3"/>
    <row r="3024" ht="27" customHeight="1" x14ac:dyDescent="0.3"/>
    <row r="3025" ht="27" customHeight="1" x14ac:dyDescent="0.3"/>
    <row r="3026" ht="27" customHeight="1" x14ac:dyDescent="0.3"/>
    <row r="3027" ht="27" customHeight="1" x14ac:dyDescent="0.3"/>
    <row r="3028" ht="27" customHeight="1" x14ac:dyDescent="0.3"/>
    <row r="3029" ht="27" customHeight="1" x14ac:dyDescent="0.3"/>
    <row r="3030" ht="27" customHeight="1" x14ac:dyDescent="0.3"/>
    <row r="3031" ht="27" customHeight="1" x14ac:dyDescent="0.3"/>
    <row r="3032" ht="27" customHeight="1" x14ac:dyDescent="0.3"/>
    <row r="3033" ht="27" customHeight="1" x14ac:dyDescent="0.3"/>
    <row r="3034" ht="27" customHeight="1" x14ac:dyDescent="0.3"/>
    <row r="3035" ht="27" customHeight="1" x14ac:dyDescent="0.3"/>
    <row r="3036" ht="27" customHeight="1" x14ac:dyDescent="0.3"/>
    <row r="3037" ht="27" customHeight="1" x14ac:dyDescent="0.3"/>
    <row r="3038" ht="27" customHeight="1" x14ac:dyDescent="0.3"/>
    <row r="3039" ht="27" customHeight="1" x14ac:dyDescent="0.3"/>
    <row r="3040" ht="27" customHeight="1" x14ac:dyDescent="0.3"/>
    <row r="3041" ht="27" customHeight="1" x14ac:dyDescent="0.3"/>
    <row r="3042" ht="27" customHeight="1" x14ac:dyDescent="0.3"/>
    <row r="3043" ht="27" customHeight="1" x14ac:dyDescent="0.3"/>
    <row r="3044" ht="27" customHeight="1" x14ac:dyDescent="0.3"/>
    <row r="3045" ht="27" customHeight="1" x14ac:dyDescent="0.3"/>
    <row r="3046" ht="27" customHeight="1" x14ac:dyDescent="0.3"/>
    <row r="3047" ht="27" customHeight="1" x14ac:dyDescent="0.3"/>
    <row r="3048" ht="27" customHeight="1" x14ac:dyDescent="0.3"/>
    <row r="3049" ht="27" customHeight="1" x14ac:dyDescent="0.3"/>
    <row r="3050" ht="27" customHeight="1" x14ac:dyDescent="0.3"/>
    <row r="3051" ht="27" customHeight="1" x14ac:dyDescent="0.3"/>
    <row r="3052" ht="27" customHeight="1" x14ac:dyDescent="0.3"/>
    <row r="3053" ht="27" customHeight="1" x14ac:dyDescent="0.3"/>
    <row r="3054" ht="27" customHeight="1" x14ac:dyDescent="0.3"/>
    <row r="3055" ht="27" customHeight="1" x14ac:dyDescent="0.3"/>
    <row r="3056" ht="27" customHeight="1" x14ac:dyDescent="0.3"/>
    <row r="3057" ht="27" customHeight="1" x14ac:dyDescent="0.3"/>
    <row r="3058" ht="27" customHeight="1" x14ac:dyDescent="0.3"/>
    <row r="3059" ht="27" customHeight="1" x14ac:dyDescent="0.3"/>
    <row r="3060" ht="27" customHeight="1" x14ac:dyDescent="0.3"/>
    <row r="3061" ht="27" customHeight="1" x14ac:dyDescent="0.3"/>
    <row r="3062" ht="27" customHeight="1" x14ac:dyDescent="0.3"/>
    <row r="3063" ht="27" customHeight="1" x14ac:dyDescent="0.3"/>
    <row r="3064" ht="27" customHeight="1" x14ac:dyDescent="0.3"/>
    <row r="3065" ht="27" customHeight="1" x14ac:dyDescent="0.3"/>
    <row r="3066" ht="27" customHeight="1" x14ac:dyDescent="0.3"/>
    <row r="3067" ht="27" customHeight="1" x14ac:dyDescent="0.3"/>
    <row r="3068" ht="27" customHeight="1" x14ac:dyDescent="0.3"/>
    <row r="3069" ht="27" customHeight="1" x14ac:dyDescent="0.3"/>
    <row r="3070" ht="27" customHeight="1" x14ac:dyDescent="0.3"/>
    <row r="3071" ht="27" customHeight="1" x14ac:dyDescent="0.3"/>
    <row r="3072" ht="27" customHeight="1" x14ac:dyDescent="0.3"/>
    <row r="3073" ht="27" customHeight="1" x14ac:dyDescent="0.3"/>
    <row r="3074" ht="27" customHeight="1" x14ac:dyDescent="0.3"/>
    <row r="3075" ht="27" customHeight="1" x14ac:dyDescent="0.3"/>
    <row r="3076" ht="27" customHeight="1" x14ac:dyDescent="0.3"/>
    <row r="3077" ht="27" customHeight="1" x14ac:dyDescent="0.3"/>
    <row r="3078" ht="27" customHeight="1" x14ac:dyDescent="0.3"/>
    <row r="3079" ht="27" customHeight="1" x14ac:dyDescent="0.3"/>
    <row r="3080" ht="27" customHeight="1" x14ac:dyDescent="0.3"/>
    <row r="3081" ht="27" customHeight="1" x14ac:dyDescent="0.3"/>
    <row r="3082" ht="27" customHeight="1" x14ac:dyDescent="0.3"/>
    <row r="3083" ht="27" customHeight="1" x14ac:dyDescent="0.3"/>
    <row r="3084" ht="27" customHeight="1" x14ac:dyDescent="0.3"/>
    <row r="3085" ht="27" customHeight="1" x14ac:dyDescent="0.3"/>
    <row r="3086" ht="27" customHeight="1" x14ac:dyDescent="0.3"/>
    <row r="3087" ht="27" customHeight="1" x14ac:dyDescent="0.3"/>
    <row r="3088" ht="27" customHeight="1" x14ac:dyDescent="0.3"/>
    <row r="3089" ht="27" customHeight="1" x14ac:dyDescent="0.3"/>
    <row r="3090" ht="27" customHeight="1" x14ac:dyDescent="0.3"/>
    <row r="3091" ht="27" customHeight="1" x14ac:dyDescent="0.3"/>
    <row r="3092" ht="27" customHeight="1" x14ac:dyDescent="0.3"/>
    <row r="3093" ht="27" customHeight="1" x14ac:dyDescent="0.3"/>
    <row r="3094" ht="27" customHeight="1" x14ac:dyDescent="0.3"/>
    <row r="3095" ht="27" customHeight="1" x14ac:dyDescent="0.3"/>
    <row r="3096" ht="27" customHeight="1" x14ac:dyDescent="0.3"/>
    <row r="3097" ht="27" customHeight="1" x14ac:dyDescent="0.3"/>
    <row r="3098" ht="27" customHeight="1" x14ac:dyDescent="0.3"/>
    <row r="3099" ht="27" customHeight="1" x14ac:dyDescent="0.3"/>
    <row r="3100" ht="27" customHeight="1" x14ac:dyDescent="0.3"/>
    <row r="3101" ht="27" customHeight="1" x14ac:dyDescent="0.3"/>
    <row r="3102" ht="27" customHeight="1" x14ac:dyDescent="0.3"/>
    <row r="3103" ht="27" customHeight="1" x14ac:dyDescent="0.3"/>
    <row r="3104" ht="27" customHeight="1" x14ac:dyDescent="0.3"/>
    <row r="3105" ht="27" customHeight="1" x14ac:dyDescent="0.3"/>
    <row r="3106" ht="27" customHeight="1" x14ac:dyDescent="0.3"/>
    <row r="3107" ht="27" customHeight="1" x14ac:dyDescent="0.3"/>
    <row r="3108" ht="27" customHeight="1" x14ac:dyDescent="0.3"/>
    <row r="3109" ht="27" customHeight="1" x14ac:dyDescent="0.3"/>
    <row r="3110" ht="27" customHeight="1" x14ac:dyDescent="0.3"/>
    <row r="3111" ht="27" customHeight="1" x14ac:dyDescent="0.3"/>
    <row r="3112" ht="27" customHeight="1" x14ac:dyDescent="0.3"/>
    <row r="3113" ht="27" customHeight="1" x14ac:dyDescent="0.3"/>
    <row r="3114" ht="27" customHeight="1" x14ac:dyDescent="0.3"/>
    <row r="3115" ht="27" customHeight="1" x14ac:dyDescent="0.3"/>
    <row r="3116" ht="27" customHeight="1" x14ac:dyDescent="0.3"/>
    <row r="3117" ht="27" customHeight="1" x14ac:dyDescent="0.3"/>
    <row r="3118" ht="27" customHeight="1" x14ac:dyDescent="0.3"/>
    <row r="3119" ht="27" customHeight="1" x14ac:dyDescent="0.3"/>
    <row r="3120" ht="27" customHeight="1" x14ac:dyDescent="0.3"/>
    <row r="3121" ht="27" customHeight="1" x14ac:dyDescent="0.3"/>
    <row r="3122" ht="27" customHeight="1" x14ac:dyDescent="0.3"/>
    <row r="3123" ht="27" customHeight="1" x14ac:dyDescent="0.3"/>
    <row r="3124" ht="27" customHeight="1" x14ac:dyDescent="0.3"/>
    <row r="3125" ht="27" customHeight="1" x14ac:dyDescent="0.3"/>
    <row r="3126" ht="27" customHeight="1" x14ac:dyDescent="0.3"/>
    <row r="3127" ht="27" customHeight="1" x14ac:dyDescent="0.3"/>
    <row r="3128" ht="27" customHeight="1" x14ac:dyDescent="0.3"/>
    <row r="3129" ht="27" customHeight="1" x14ac:dyDescent="0.3"/>
    <row r="3130" ht="27" customHeight="1" x14ac:dyDescent="0.3"/>
    <row r="3131" ht="27" customHeight="1" x14ac:dyDescent="0.3"/>
    <row r="3132" ht="27" customHeight="1" x14ac:dyDescent="0.3"/>
    <row r="3133" ht="27" customHeight="1" x14ac:dyDescent="0.3"/>
    <row r="3134" ht="27" customHeight="1" x14ac:dyDescent="0.3"/>
    <row r="3135" ht="27" customHeight="1" x14ac:dyDescent="0.3"/>
    <row r="3136" ht="27" customHeight="1" x14ac:dyDescent="0.3"/>
    <row r="3137" ht="27" customHeight="1" x14ac:dyDescent="0.3"/>
    <row r="3138" ht="27" customHeight="1" x14ac:dyDescent="0.3"/>
    <row r="3139" ht="27" customHeight="1" x14ac:dyDescent="0.3"/>
    <row r="3140" ht="27" customHeight="1" x14ac:dyDescent="0.3"/>
    <row r="3141" ht="27" customHeight="1" x14ac:dyDescent="0.3"/>
    <row r="3142" ht="27" customHeight="1" x14ac:dyDescent="0.3"/>
    <row r="3143" ht="27" customHeight="1" x14ac:dyDescent="0.3"/>
    <row r="3144" ht="27" customHeight="1" x14ac:dyDescent="0.3"/>
    <row r="3145" ht="27" customHeight="1" x14ac:dyDescent="0.3"/>
    <row r="3146" ht="27" customHeight="1" x14ac:dyDescent="0.3"/>
    <row r="3147" ht="27" customHeight="1" x14ac:dyDescent="0.3"/>
    <row r="3148" ht="27" customHeight="1" x14ac:dyDescent="0.3"/>
    <row r="3149" ht="27" customHeight="1" x14ac:dyDescent="0.3"/>
    <row r="3150" ht="27" customHeight="1" x14ac:dyDescent="0.3"/>
    <row r="3151" ht="27" customHeight="1" x14ac:dyDescent="0.3"/>
    <row r="3152" ht="27" customHeight="1" x14ac:dyDescent="0.3"/>
    <row r="3153" ht="27" customHeight="1" x14ac:dyDescent="0.3"/>
    <row r="3154" ht="27" customHeight="1" x14ac:dyDescent="0.3"/>
    <row r="3155" ht="27" customHeight="1" x14ac:dyDescent="0.3"/>
    <row r="3156" ht="27" customHeight="1" x14ac:dyDescent="0.3"/>
    <row r="3157" ht="27" customHeight="1" x14ac:dyDescent="0.3"/>
    <row r="3158" ht="27" customHeight="1" x14ac:dyDescent="0.3"/>
    <row r="3159" ht="27" customHeight="1" x14ac:dyDescent="0.3"/>
    <row r="3160" ht="27" customHeight="1" x14ac:dyDescent="0.3"/>
    <row r="3161" ht="27" customHeight="1" x14ac:dyDescent="0.3"/>
    <row r="3162" ht="27" customHeight="1" x14ac:dyDescent="0.3"/>
    <row r="3163" ht="27" customHeight="1" x14ac:dyDescent="0.3"/>
    <row r="3164" ht="27" customHeight="1" x14ac:dyDescent="0.3"/>
    <row r="3165" ht="27" customHeight="1" x14ac:dyDescent="0.3"/>
    <row r="3166" ht="27" customHeight="1" x14ac:dyDescent="0.3"/>
    <row r="3167" ht="27" customHeight="1" x14ac:dyDescent="0.3"/>
    <row r="3168" ht="27" customHeight="1" x14ac:dyDescent="0.3"/>
    <row r="3169" ht="27" customHeight="1" x14ac:dyDescent="0.3"/>
    <row r="3170" ht="27" customHeight="1" x14ac:dyDescent="0.3"/>
    <row r="3171" ht="27" customHeight="1" x14ac:dyDescent="0.3"/>
    <row r="3172" ht="27" customHeight="1" x14ac:dyDescent="0.3"/>
    <row r="3173" ht="27" customHeight="1" x14ac:dyDescent="0.3"/>
    <row r="3174" ht="27" customHeight="1" x14ac:dyDescent="0.3"/>
    <row r="3175" ht="27" customHeight="1" x14ac:dyDescent="0.3"/>
    <row r="3176" ht="27" customHeight="1" x14ac:dyDescent="0.3"/>
    <row r="3177" ht="27" customHeight="1" x14ac:dyDescent="0.3"/>
    <row r="3178" ht="27" customHeight="1" x14ac:dyDescent="0.3"/>
    <row r="3179" ht="27" customHeight="1" x14ac:dyDescent="0.3"/>
    <row r="3180" ht="27" customHeight="1" x14ac:dyDescent="0.3"/>
    <row r="3181" ht="27" customHeight="1" x14ac:dyDescent="0.3"/>
    <row r="3182" ht="27" customHeight="1" x14ac:dyDescent="0.3"/>
    <row r="3183" ht="27" customHeight="1" x14ac:dyDescent="0.3"/>
    <row r="3184" ht="27" customHeight="1" x14ac:dyDescent="0.3"/>
    <row r="3185" ht="27" customHeight="1" x14ac:dyDescent="0.3"/>
    <row r="3186" ht="27" customHeight="1" x14ac:dyDescent="0.3"/>
    <row r="3187" ht="27" customHeight="1" x14ac:dyDescent="0.3"/>
    <row r="3188" ht="27" customHeight="1" x14ac:dyDescent="0.3"/>
    <row r="3189" ht="27" customHeight="1" x14ac:dyDescent="0.3"/>
    <row r="3190" ht="27" customHeight="1" x14ac:dyDescent="0.3"/>
    <row r="3191" ht="27" customHeight="1" x14ac:dyDescent="0.3"/>
    <row r="3192" ht="27" customHeight="1" x14ac:dyDescent="0.3"/>
    <row r="3193" ht="27" customHeight="1" x14ac:dyDescent="0.3"/>
    <row r="3194" ht="27" customHeight="1" x14ac:dyDescent="0.3"/>
    <row r="3195" ht="27" customHeight="1" x14ac:dyDescent="0.3"/>
    <row r="3196" ht="27" customHeight="1" x14ac:dyDescent="0.3"/>
    <row r="3197" ht="27" customHeight="1" x14ac:dyDescent="0.3"/>
    <row r="3198" ht="27" customHeight="1" x14ac:dyDescent="0.3"/>
    <row r="3199" ht="27" customHeight="1" x14ac:dyDescent="0.3"/>
    <row r="3200" ht="27" customHeight="1" x14ac:dyDescent="0.3"/>
    <row r="3201" ht="27" customHeight="1" x14ac:dyDescent="0.3"/>
    <row r="3202" ht="27" customHeight="1" x14ac:dyDescent="0.3"/>
    <row r="3203" ht="27" customHeight="1" x14ac:dyDescent="0.3"/>
    <row r="3204" ht="27" customHeight="1" x14ac:dyDescent="0.3"/>
    <row r="3205" ht="27" customHeight="1" x14ac:dyDescent="0.3"/>
    <row r="3206" ht="27" customHeight="1" x14ac:dyDescent="0.3"/>
    <row r="3207" ht="27" customHeight="1" x14ac:dyDescent="0.3"/>
    <row r="3208" ht="27" customHeight="1" x14ac:dyDescent="0.3"/>
    <row r="3209" ht="27" customHeight="1" x14ac:dyDescent="0.3"/>
    <row r="3210" ht="27" customHeight="1" x14ac:dyDescent="0.3"/>
    <row r="3211" ht="27" customHeight="1" x14ac:dyDescent="0.3"/>
    <row r="3212" ht="27" customHeight="1" x14ac:dyDescent="0.3"/>
    <row r="3213" ht="27" customHeight="1" x14ac:dyDescent="0.3"/>
    <row r="3214" ht="27" customHeight="1" x14ac:dyDescent="0.3"/>
    <row r="3215" ht="27" customHeight="1" x14ac:dyDescent="0.3"/>
    <row r="3216" ht="27" customHeight="1" x14ac:dyDescent="0.3"/>
    <row r="3217" ht="27" customHeight="1" x14ac:dyDescent="0.3"/>
    <row r="3218" ht="27" customHeight="1" x14ac:dyDescent="0.3"/>
    <row r="3219" ht="27" customHeight="1" x14ac:dyDescent="0.3"/>
    <row r="3220" ht="27" customHeight="1" x14ac:dyDescent="0.3"/>
    <row r="3221" ht="27" customHeight="1" x14ac:dyDescent="0.3"/>
    <row r="3222" ht="27" customHeight="1" x14ac:dyDescent="0.3"/>
    <row r="3223" ht="27" customHeight="1" x14ac:dyDescent="0.3"/>
    <row r="3224" ht="27" customHeight="1" x14ac:dyDescent="0.3"/>
    <row r="3225" ht="27" customHeight="1" x14ac:dyDescent="0.3"/>
    <row r="3226" ht="27" customHeight="1" x14ac:dyDescent="0.3"/>
    <row r="3227" ht="27" customHeight="1" x14ac:dyDescent="0.3"/>
    <row r="3228" ht="27" customHeight="1" x14ac:dyDescent="0.3"/>
    <row r="3229" ht="27" customHeight="1" x14ac:dyDescent="0.3"/>
    <row r="3230" ht="27" customHeight="1" x14ac:dyDescent="0.3"/>
    <row r="3231" ht="27" customHeight="1" x14ac:dyDescent="0.3"/>
    <row r="3232" ht="27" customHeight="1" x14ac:dyDescent="0.3"/>
    <row r="3233" ht="27" customHeight="1" x14ac:dyDescent="0.3"/>
    <row r="3234" ht="27" customHeight="1" x14ac:dyDescent="0.3"/>
    <row r="3235" ht="27" customHeight="1" x14ac:dyDescent="0.3"/>
    <row r="3236" ht="27" customHeight="1" x14ac:dyDescent="0.3"/>
    <row r="3237" ht="27" customHeight="1" x14ac:dyDescent="0.3"/>
    <row r="3238" ht="27" customHeight="1" x14ac:dyDescent="0.3"/>
    <row r="3239" ht="27" customHeight="1" x14ac:dyDescent="0.3"/>
    <row r="3240" ht="27" customHeight="1" x14ac:dyDescent="0.3"/>
    <row r="3241" ht="27" customHeight="1" x14ac:dyDescent="0.3"/>
    <row r="3242" ht="27" customHeight="1" x14ac:dyDescent="0.3"/>
    <row r="3243" ht="27" customHeight="1" x14ac:dyDescent="0.3"/>
    <row r="3244" ht="27" customHeight="1" x14ac:dyDescent="0.3"/>
    <row r="3245" ht="27" customHeight="1" x14ac:dyDescent="0.3"/>
    <row r="3246" ht="27" customHeight="1" x14ac:dyDescent="0.3"/>
    <row r="3247" ht="27" customHeight="1" x14ac:dyDescent="0.3"/>
    <row r="3248" ht="27" customHeight="1" x14ac:dyDescent="0.3"/>
    <row r="3249" ht="27" customHeight="1" x14ac:dyDescent="0.3"/>
    <row r="3250" ht="27" customHeight="1" x14ac:dyDescent="0.3"/>
    <row r="3251" ht="27" customHeight="1" x14ac:dyDescent="0.3"/>
    <row r="3252" ht="27" customHeight="1" x14ac:dyDescent="0.3"/>
    <row r="3253" ht="27" customHeight="1" x14ac:dyDescent="0.3"/>
    <row r="3254" ht="27" customHeight="1" x14ac:dyDescent="0.3"/>
    <row r="3255" ht="27" customHeight="1" x14ac:dyDescent="0.3"/>
    <row r="3256" ht="27" customHeight="1" x14ac:dyDescent="0.3"/>
    <row r="3257" ht="27" customHeight="1" x14ac:dyDescent="0.3"/>
    <row r="3258" ht="27" customHeight="1" x14ac:dyDescent="0.3"/>
    <row r="3259" ht="27" customHeight="1" x14ac:dyDescent="0.3"/>
    <row r="3260" ht="27" customHeight="1" x14ac:dyDescent="0.3"/>
    <row r="3261" ht="27" customHeight="1" x14ac:dyDescent="0.3"/>
    <row r="3262" ht="27" customHeight="1" x14ac:dyDescent="0.3"/>
    <row r="3263" ht="27" customHeight="1" x14ac:dyDescent="0.3"/>
    <row r="3264" ht="27" customHeight="1" x14ac:dyDescent="0.3"/>
    <row r="3265" ht="27" customHeight="1" x14ac:dyDescent="0.3"/>
    <row r="3266" ht="27" customHeight="1" x14ac:dyDescent="0.3"/>
    <row r="3267" ht="27" customHeight="1" x14ac:dyDescent="0.3"/>
    <row r="3268" ht="27" customHeight="1" x14ac:dyDescent="0.3"/>
    <row r="3269" ht="27" customHeight="1" x14ac:dyDescent="0.3"/>
    <row r="3270" ht="27" customHeight="1" x14ac:dyDescent="0.3"/>
    <row r="3271" ht="27" customHeight="1" x14ac:dyDescent="0.3"/>
    <row r="3272" ht="27" customHeight="1" x14ac:dyDescent="0.3"/>
    <row r="3273" ht="27" customHeight="1" x14ac:dyDescent="0.3"/>
    <row r="3274" ht="27" customHeight="1" x14ac:dyDescent="0.3"/>
    <row r="3275" ht="27" customHeight="1" x14ac:dyDescent="0.3"/>
    <row r="3276" ht="27" customHeight="1" x14ac:dyDescent="0.3"/>
    <row r="3277" ht="27" customHeight="1" x14ac:dyDescent="0.3"/>
    <row r="3278" ht="27" customHeight="1" x14ac:dyDescent="0.3"/>
    <row r="3279" ht="27" customHeight="1" x14ac:dyDescent="0.3"/>
    <row r="3280" ht="27" customHeight="1" x14ac:dyDescent="0.3"/>
    <row r="3281" ht="27" customHeight="1" x14ac:dyDescent="0.3"/>
    <row r="3282" ht="27" customHeight="1" x14ac:dyDescent="0.3"/>
    <row r="3283" ht="27" customHeight="1" x14ac:dyDescent="0.3"/>
    <row r="3284" ht="27" customHeight="1" x14ac:dyDescent="0.3"/>
    <row r="3285" ht="27" customHeight="1" x14ac:dyDescent="0.3"/>
    <row r="3286" ht="27" customHeight="1" x14ac:dyDescent="0.3"/>
    <row r="3287" ht="27" customHeight="1" x14ac:dyDescent="0.3"/>
    <row r="3288" ht="27" customHeight="1" x14ac:dyDescent="0.3"/>
    <row r="3289" ht="27" customHeight="1" x14ac:dyDescent="0.3"/>
    <row r="3290" ht="27" customHeight="1" x14ac:dyDescent="0.3"/>
    <row r="3291" ht="27" customHeight="1" x14ac:dyDescent="0.3"/>
    <row r="3292" ht="27" customHeight="1" x14ac:dyDescent="0.3"/>
    <row r="3293" ht="27" customHeight="1" x14ac:dyDescent="0.3"/>
    <row r="3294" ht="27" customHeight="1" x14ac:dyDescent="0.3"/>
    <row r="3295" ht="27" customHeight="1" x14ac:dyDescent="0.3"/>
    <row r="3296" ht="27" customHeight="1" x14ac:dyDescent="0.3"/>
    <row r="3297" ht="27" customHeight="1" x14ac:dyDescent="0.3"/>
    <row r="3298" ht="27" customHeight="1" x14ac:dyDescent="0.3"/>
    <row r="3299" ht="27" customHeight="1" x14ac:dyDescent="0.3"/>
    <row r="3300" ht="27" customHeight="1" x14ac:dyDescent="0.3"/>
    <row r="3301" ht="27" customHeight="1" x14ac:dyDescent="0.3"/>
    <row r="3302" ht="27" customHeight="1" x14ac:dyDescent="0.3"/>
    <row r="3303" ht="27" customHeight="1" x14ac:dyDescent="0.3"/>
    <row r="3304" ht="27" customHeight="1" x14ac:dyDescent="0.3"/>
    <row r="3305" ht="27" customHeight="1" x14ac:dyDescent="0.3"/>
    <row r="3306" ht="27" customHeight="1" x14ac:dyDescent="0.3"/>
    <row r="3307" ht="27" customHeight="1" x14ac:dyDescent="0.3"/>
    <row r="3308" ht="27" customHeight="1" x14ac:dyDescent="0.3"/>
    <row r="3309" ht="27" customHeight="1" x14ac:dyDescent="0.3"/>
    <row r="3310" ht="27" customHeight="1" x14ac:dyDescent="0.3"/>
    <row r="3311" ht="27" customHeight="1" x14ac:dyDescent="0.3"/>
    <row r="3312" ht="27" customHeight="1" x14ac:dyDescent="0.3"/>
    <row r="3313" ht="27" customHeight="1" x14ac:dyDescent="0.3"/>
    <row r="3314" ht="27" customHeight="1" x14ac:dyDescent="0.3"/>
    <row r="3315" ht="27" customHeight="1" x14ac:dyDescent="0.3"/>
    <row r="3316" ht="27" customHeight="1" x14ac:dyDescent="0.3"/>
    <row r="3317" ht="27" customHeight="1" x14ac:dyDescent="0.3"/>
    <row r="3318" ht="27" customHeight="1" x14ac:dyDescent="0.3"/>
    <row r="3319" ht="27" customHeight="1" x14ac:dyDescent="0.3"/>
    <row r="3320" ht="27" customHeight="1" x14ac:dyDescent="0.3"/>
    <row r="3321" ht="27" customHeight="1" x14ac:dyDescent="0.3"/>
    <row r="3322" ht="27" customHeight="1" x14ac:dyDescent="0.3"/>
    <row r="3323" ht="27" customHeight="1" x14ac:dyDescent="0.3"/>
    <row r="3324" ht="27" customHeight="1" x14ac:dyDescent="0.3"/>
    <row r="3325" ht="27" customHeight="1" x14ac:dyDescent="0.3"/>
    <row r="3326" ht="27" customHeight="1" x14ac:dyDescent="0.3"/>
    <row r="3327" ht="27" customHeight="1" x14ac:dyDescent="0.3"/>
    <row r="3328" ht="27" customHeight="1" x14ac:dyDescent="0.3"/>
    <row r="3329" ht="27" customHeight="1" x14ac:dyDescent="0.3"/>
    <row r="3330" ht="27" customHeight="1" x14ac:dyDescent="0.3"/>
    <row r="3331" ht="27" customHeight="1" x14ac:dyDescent="0.3"/>
    <row r="3332" ht="27" customHeight="1" x14ac:dyDescent="0.3"/>
    <row r="3333" ht="27" customHeight="1" x14ac:dyDescent="0.3"/>
    <row r="3334" ht="27" customHeight="1" x14ac:dyDescent="0.3"/>
    <row r="3335" ht="27" customHeight="1" x14ac:dyDescent="0.3"/>
    <row r="3336" ht="27" customHeight="1" x14ac:dyDescent="0.3"/>
    <row r="3337" ht="27" customHeight="1" x14ac:dyDescent="0.3"/>
    <row r="3338" ht="27" customHeight="1" x14ac:dyDescent="0.3"/>
    <row r="3339" ht="27" customHeight="1" x14ac:dyDescent="0.3"/>
    <row r="3340" ht="27" customHeight="1" x14ac:dyDescent="0.3"/>
    <row r="3341" ht="27" customHeight="1" x14ac:dyDescent="0.3"/>
    <row r="3342" ht="27" customHeight="1" x14ac:dyDescent="0.3"/>
    <row r="3343" ht="27" customHeight="1" x14ac:dyDescent="0.3"/>
    <row r="3344" ht="27" customHeight="1" x14ac:dyDescent="0.3"/>
    <row r="3345" ht="27" customHeight="1" x14ac:dyDescent="0.3"/>
    <row r="3346" ht="27" customHeight="1" x14ac:dyDescent="0.3"/>
    <row r="3347" ht="27" customHeight="1" x14ac:dyDescent="0.3"/>
    <row r="3348" ht="27" customHeight="1" x14ac:dyDescent="0.3"/>
    <row r="3349" ht="27" customHeight="1" x14ac:dyDescent="0.3"/>
    <row r="3350" ht="27" customHeight="1" x14ac:dyDescent="0.3"/>
    <row r="3351" ht="27" customHeight="1" x14ac:dyDescent="0.3"/>
    <row r="3352" ht="27" customHeight="1" x14ac:dyDescent="0.3"/>
    <row r="3353" ht="27" customHeight="1" x14ac:dyDescent="0.3"/>
    <row r="3354" ht="27" customHeight="1" x14ac:dyDescent="0.3"/>
    <row r="3355" ht="27" customHeight="1" x14ac:dyDescent="0.3"/>
    <row r="3356" ht="27" customHeight="1" x14ac:dyDescent="0.3"/>
    <row r="3357" ht="27" customHeight="1" x14ac:dyDescent="0.3"/>
    <row r="3358" ht="27" customHeight="1" x14ac:dyDescent="0.3"/>
    <row r="3359" ht="27" customHeight="1" x14ac:dyDescent="0.3"/>
    <row r="3360" ht="27" customHeight="1" x14ac:dyDescent="0.3"/>
    <row r="3361" ht="27" customHeight="1" x14ac:dyDescent="0.3"/>
    <row r="3362" ht="27" customHeight="1" x14ac:dyDescent="0.3"/>
    <row r="3363" ht="27" customHeight="1" x14ac:dyDescent="0.3"/>
    <row r="3364" ht="27" customHeight="1" x14ac:dyDescent="0.3"/>
    <row r="3365" ht="27" customHeight="1" x14ac:dyDescent="0.3"/>
    <row r="3366" ht="27" customHeight="1" x14ac:dyDescent="0.3"/>
    <row r="3367" ht="27" customHeight="1" x14ac:dyDescent="0.3"/>
    <row r="3368" ht="27" customHeight="1" x14ac:dyDescent="0.3"/>
    <row r="3369" ht="27" customHeight="1" x14ac:dyDescent="0.3"/>
    <row r="3370" ht="27" customHeight="1" x14ac:dyDescent="0.3"/>
    <row r="3371" ht="27" customHeight="1" x14ac:dyDescent="0.3"/>
    <row r="3372" ht="27" customHeight="1" x14ac:dyDescent="0.3"/>
    <row r="3373" ht="27" customHeight="1" x14ac:dyDescent="0.3"/>
    <row r="3374" ht="27" customHeight="1" x14ac:dyDescent="0.3"/>
    <row r="3375" ht="27" customHeight="1" x14ac:dyDescent="0.3"/>
    <row r="3376" ht="27" customHeight="1" x14ac:dyDescent="0.3"/>
    <row r="3377" ht="27" customHeight="1" x14ac:dyDescent="0.3"/>
    <row r="3378" ht="27" customHeight="1" x14ac:dyDescent="0.3"/>
    <row r="3379" ht="27" customHeight="1" x14ac:dyDescent="0.3"/>
    <row r="3380" ht="27" customHeight="1" x14ac:dyDescent="0.3"/>
    <row r="3381" ht="27" customHeight="1" x14ac:dyDescent="0.3"/>
    <row r="3382" ht="27" customHeight="1" x14ac:dyDescent="0.3"/>
    <row r="3383" ht="27" customHeight="1" x14ac:dyDescent="0.3"/>
    <row r="3384" ht="27" customHeight="1" x14ac:dyDescent="0.3"/>
    <row r="3385" ht="27" customHeight="1" x14ac:dyDescent="0.3"/>
    <row r="3386" ht="27" customHeight="1" x14ac:dyDescent="0.3"/>
    <row r="3387" ht="27" customHeight="1" x14ac:dyDescent="0.3"/>
    <row r="3388" ht="27" customHeight="1" x14ac:dyDescent="0.3"/>
    <row r="3389" ht="27" customHeight="1" x14ac:dyDescent="0.3"/>
    <row r="3390" ht="27" customHeight="1" x14ac:dyDescent="0.3"/>
    <row r="3391" ht="27" customHeight="1" x14ac:dyDescent="0.3"/>
    <row r="3392" ht="27" customHeight="1" x14ac:dyDescent="0.3"/>
    <row r="3393" ht="27" customHeight="1" x14ac:dyDescent="0.3"/>
    <row r="3394" ht="27" customHeight="1" x14ac:dyDescent="0.3"/>
    <row r="3395" ht="27" customHeight="1" x14ac:dyDescent="0.3"/>
    <row r="3396" ht="27" customHeight="1" x14ac:dyDescent="0.3"/>
    <row r="3397" ht="27" customHeight="1" x14ac:dyDescent="0.3"/>
    <row r="3398" ht="27" customHeight="1" x14ac:dyDescent="0.3"/>
    <row r="3399" ht="27" customHeight="1" x14ac:dyDescent="0.3"/>
    <row r="3400" ht="27" customHeight="1" x14ac:dyDescent="0.3"/>
    <row r="3401" ht="27" customHeight="1" x14ac:dyDescent="0.3"/>
    <row r="3402" ht="27" customHeight="1" x14ac:dyDescent="0.3"/>
    <row r="3403" ht="27" customHeight="1" x14ac:dyDescent="0.3"/>
    <row r="3404" ht="27" customHeight="1" x14ac:dyDescent="0.3"/>
    <row r="3405" ht="27" customHeight="1" x14ac:dyDescent="0.3"/>
    <row r="3406" ht="27" customHeight="1" x14ac:dyDescent="0.3"/>
    <row r="3407" ht="27" customHeight="1" x14ac:dyDescent="0.3"/>
    <row r="3408" ht="27" customHeight="1" x14ac:dyDescent="0.3"/>
    <row r="3409" ht="27" customHeight="1" x14ac:dyDescent="0.3"/>
    <row r="3410" ht="27" customHeight="1" x14ac:dyDescent="0.3"/>
    <row r="3411" ht="27" customHeight="1" x14ac:dyDescent="0.3"/>
    <row r="3412" ht="27" customHeight="1" x14ac:dyDescent="0.3"/>
    <row r="3413" ht="27" customHeight="1" x14ac:dyDescent="0.3"/>
    <row r="3414" ht="27" customHeight="1" x14ac:dyDescent="0.3"/>
    <row r="3415" ht="27" customHeight="1" x14ac:dyDescent="0.3"/>
    <row r="3416" ht="27" customHeight="1" x14ac:dyDescent="0.3"/>
    <row r="3417" ht="27" customHeight="1" x14ac:dyDescent="0.3"/>
    <row r="3418" ht="27" customHeight="1" x14ac:dyDescent="0.3"/>
    <row r="3419" ht="27" customHeight="1" x14ac:dyDescent="0.3"/>
    <row r="3420" ht="27" customHeight="1" x14ac:dyDescent="0.3"/>
    <row r="3421" ht="27" customHeight="1" x14ac:dyDescent="0.3"/>
    <row r="3422" ht="27" customHeight="1" x14ac:dyDescent="0.3"/>
    <row r="3423" ht="27" customHeight="1" x14ac:dyDescent="0.3"/>
    <row r="3424" ht="27" customHeight="1" x14ac:dyDescent="0.3"/>
    <row r="3425" ht="27" customHeight="1" x14ac:dyDescent="0.3"/>
    <row r="3426" ht="27" customHeight="1" x14ac:dyDescent="0.3"/>
    <row r="3427" ht="27" customHeight="1" x14ac:dyDescent="0.3"/>
    <row r="3428" ht="27" customHeight="1" x14ac:dyDescent="0.3"/>
    <row r="3429" ht="27" customHeight="1" x14ac:dyDescent="0.3"/>
    <row r="3430" ht="27" customHeight="1" x14ac:dyDescent="0.3"/>
    <row r="3431" ht="27" customHeight="1" x14ac:dyDescent="0.3"/>
    <row r="3432" ht="27" customHeight="1" x14ac:dyDescent="0.3"/>
    <row r="3433" ht="27" customHeight="1" x14ac:dyDescent="0.3"/>
    <row r="3434" ht="27" customHeight="1" x14ac:dyDescent="0.3"/>
    <row r="3435" ht="27" customHeight="1" x14ac:dyDescent="0.3"/>
    <row r="3436" ht="27" customHeight="1" x14ac:dyDescent="0.3"/>
    <row r="3437" ht="27" customHeight="1" x14ac:dyDescent="0.3"/>
    <row r="3438" ht="27" customHeight="1" x14ac:dyDescent="0.3"/>
    <row r="3439" ht="27" customHeight="1" x14ac:dyDescent="0.3"/>
    <row r="3440" ht="27" customHeight="1" x14ac:dyDescent="0.3"/>
    <row r="3441" ht="27" customHeight="1" x14ac:dyDescent="0.3"/>
    <row r="3442" ht="27" customHeight="1" x14ac:dyDescent="0.3"/>
    <row r="3443" ht="27" customHeight="1" x14ac:dyDescent="0.3"/>
    <row r="3444" ht="27" customHeight="1" x14ac:dyDescent="0.3"/>
    <row r="3445" ht="27" customHeight="1" x14ac:dyDescent="0.3"/>
    <row r="3446" ht="27" customHeight="1" x14ac:dyDescent="0.3"/>
    <row r="3447" ht="27" customHeight="1" x14ac:dyDescent="0.3"/>
    <row r="3448" ht="27" customHeight="1" x14ac:dyDescent="0.3"/>
    <row r="3449" ht="27" customHeight="1" x14ac:dyDescent="0.3"/>
    <row r="3450" ht="27" customHeight="1" x14ac:dyDescent="0.3"/>
    <row r="3451" ht="27" customHeight="1" x14ac:dyDescent="0.3"/>
    <row r="3452" ht="27" customHeight="1" x14ac:dyDescent="0.3"/>
    <row r="3453" ht="27" customHeight="1" x14ac:dyDescent="0.3"/>
    <row r="3454" ht="27" customHeight="1" x14ac:dyDescent="0.3"/>
    <row r="3455" ht="27" customHeight="1" x14ac:dyDescent="0.3"/>
    <row r="3456" ht="27" customHeight="1" x14ac:dyDescent="0.3"/>
    <row r="3457" ht="27" customHeight="1" x14ac:dyDescent="0.3"/>
    <row r="3458" ht="27" customHeight="1" x14ac:dyDescent="0.3"/>
    <row r="3459" ht="27" customHeight="1" x14ac:dyDescent="0.3"/>
    <row r="3460" ht="27" customHeight="1" x14ac:dyDescent="0.3"/>
    <row r="3461" ht="27" customHeight="1" x14ac:dyDescent="0.3"/>
    <row r="3462" ht="27" customHeight="1" x14ac:dyDescent="0.3"/>
    <row r="3463" ht="27" customHeight="1" x14ac:dyDescent="0.3"/>
    <row r="3464" ht="27" customHeight="1" x14ac:dyDescent="0.3"/>
    <row r="3465" ht="27" customHeight="1" x14ac:dyDescent="0.3"/>
    <row r="3466" ht="27" customHeight="1" x14ac:dyDescent="0.3"/>
    <row r="3467" ht="27" customHeight="1" x14ac:dyDescent="0.3"/>
    <row r="3468" ht="27" customHeight="1" x14ac:dyDescent="0.3"/>
    <row r="3469" ht="27" customHeight="1" x14ac:dyDescent="0.3"/>
    <row r="3470" ht="27" customHeight="1" x14ac:dyDescent="0.3"/>
    <row r="3471" ht="27" customHeight="1" x14ac:dyDescent="0.3"/>
    <row r="3472" ht="27" customHeight="1" x14ac:dyDescent="0.3"/>
    <row r="3473" ht="27" customHeight="1" x14ac:dyDescent="0.3"/>
    <row r="3474" ht="27" customHeight="1" x14ac:dyDescent="0.3"/>
    <row r="3475" ht="27" customHeight="1" x14ac:dyDescent="0.3"/>
    <row r="3476" ht="27" customHeight="1" x14ac:dyDescent="0.3"/>
    <row r="3477" ht="27" customHeight="1" x14ac:dyDescent="0.3"/>
    <row r="3478" ht="27" customHeight="1" x14ac:dyDescent="0.3"/>
    <row r="3479" ht="27" customHeight="1" x14ac:dyDescent="0.3"/>
    <row r="3480" ht="27" customHeight="1" x14ac:dyDescent="0.3"/>
    <row r="3481" ht="27" customHeight="1" x14ac:dyDescent="0.3"/>
    <row r="3482" ht="27" customHeight="1" x14ac:dyDescent="0.3"/>
    <row r="3483" ht="27" customHeight="1" x14ac:dyDescent="0.3"/>
    <row r="3484" ht="27" customHeight="1" x14ac:dyDescent="0.3"/>
    <row r="3485" ht="27" customHeight="1" x14ac:dyDescent="0.3"/>
    <row r="3486" ht="27" customHeight="1" x14ac:dyDescent="0.3"/>
    <row r="3487" ht="27" customHeight="1" x14ac:dyDescent="0.3"/>
    <row r="3488" ht="27" customHeight="1" x14ac:dyDescent="0.3"/>
    <row r="3489" ht="27" customHeight="1" x14ac:dyDescent="0.3"/>
    <row r="3490" ht="27" customHeight="1" x14ac:dyDescent="0.3"/>
    <row r="3491" ht="27" customHeight="1" x14ac:dyDescent="0.3"/>
    <row r="3492" ht="27" customHeight="1" x14ac:dyDescent="0.3"/>
    <row r="3493" ht="27" customHeight="1" x14ac:dyDescent="0.3"/>
    <row r="3494" ht="27" customHeight="1" x14ac:dyDescent="0.3"/>
    <row r="3495" ht="27" customHeight="1" x14ac:dyDescent="0.3"/>
    <row r="3496" ht="27" customHeight="1" x14ac:dyDescent="0.3"/>
    <row r="3497" ht="27" customHeight="1" x14ac:dyDescent="0.3"/>
    <row r="3498" ht="27" customHeight="1" x14ac:dyDescent="0.3"/>
    <row r="3499" ht="27" customHeight="1" x14ac:dyDescent="0.3"/>
    <row r="3500" ht="27" customHeight="1" x14ac:dyDescent="0.3"/>
    <row r="3501" ht="27" customHeight="1" x14ac:dyDescent="0.3"/>
    <row r="3502" ht="27" customHeight="1" x14ac:dyDescent="0.3"/>
    <row r="3503" ht="27" customHeight="1" x14ac:dyDescent="0.3"/>
    <row r="3504" ht="27" customHeight="1" x14ac:dyDescent="0.3"/>
    <row r="3505" ht="27" customHeight="1" x14ac:dyDescent="0.3"/>
    <row r="3506" ht="27" customHeight="1" x14ac:dyDescent="0.3"/>
    <row r="3507" ht="27" customHeight="1" x14ac:dyDescent="0.3"/>
    <row r="3508" ht="27" customHeight="1" x14ac:dyDescent="0.3"/>
    <row r="3509" ht="27" customHeight="1" x14ac:dyDescent="0.3"/>
    <row r="3510" ht="27" customHeight="1" x14ac:dyDescent="0.3"/>
    <row r="3511" ht="27" customHeight="1" x14ac:dyDescent="0.3"/>
    <row r="3512" ht="27" customHeight="1" x14ac:dyDescent="0.3"/>
    <row r="3513" ht="27" customHeight="1" x14ac:dyDescent="0.3"/>
    <row r="3514" ht="27" customHeight="1" x14ac:dyDescent="0.3"/>
    <row r="3515" ht="27" customHeight="1" x14ac:dyDescent="0.3"/>
    <row r="3516" ht="27" customHeight="1" x14ac:dyDescent="0.3"/>
    <row r="3517" ht="27" customHeight="1" x14ac:dyDescent="0.3"/>
    <row r="3518" ht="27" customHeight="1" x14ac:dyDescent="0.3"/>
    <row r="3519" ht="27" customHeight="1" x14ac:dyDescent="0.3"/>
    <row r="3520" ht="27" customHeight="1" x14ac:dyDescent="0.3"/>
    <row r="3521" ht="27" customHeight="1" x14ac:dyDescent="0.3"/>
    <row r="3522" ht="27" customHeight="1" x14ac:dyDescent="0.3"/>
    <row r="3523" ht="27" customHeight="1" x14ac:dyDescent="0.3"/>
    <row r="3524" ht="27" customHeight="1" x14ac:dyDescent="0.3"/>
    <row r="3525" ht="27" customHeight="1" x14ac:dyDescent="0.3"/>
    <row r="3526" ht="27" customHeight="1" x14ac:dyDescent="0.3"/>
    <row r="3527" ht="27" customHeight="1" x14ac:dyDescent="0.3"/>
    <row r="3528" ht="27" customHeight="1" x14ac:dyDescent="0.3"/>
    <row r="3529" ht="27" customHeight="1" x14ac:dyDescent="0.3"/>
    <row r="3530" ht="27" customHeight="1" x14ac:dyDescent="0.3"/>
    <row r="3531" ht="27" customHeight="1" x14ac:dyDescent="0.3"/>
    <row r="3532" ht="27" customHeight="1" x14ac:dyDescent="0.3"/>
    <row r="3533" ht="27" customHeight="1" x14ac:dyDescent="0.3"/>
    <row r="3534" ht="27" customHeight="1" x14ac:dyDescent="0.3"/>
    <row r="3535" ht="27" customHeight="1" x14ac:dyDescent="0.3"/>
    <row r="3536" ht="27" customHeight="1" x14ac:dyDescent="0.3"/>
    <row r="3537" ht="27" customHeight="1" x14ac:dyDescent="0.3"/>
    <row r="3538" ht="27" customHeight="1" x14ac:dyDescent="0.3"/>
    <row r="3539" ht="27" customHeight="1" x14ac:dyDescent="0.3"/>
    <row r="3540" ht="27" customHeight="1" x14ac:dyDescent="0.3"/>
    <row r="3541" ht="27" customHeight="1" x14ac:dyDescent="0.3"/>
    <row r="3542" ht="27" customHeight="1" x14ac:dyDescent="0.3"/>
    <row r="3543" ht="27" customHeight="1" x14ac:dyDescent="0.3"/>
    <row r="3544" ht="27" customHeight="1" x14ac:dyDescent="0.3"/>
    <row r="3545" ht="27" customHeight="1" x14ac:dyDescent="0.3"/>
    <row r="3546" ht="27" customHeight="1" x14ac:dyDescent="0.3"/>
    <row r="3547" ht="27" customHeight="1" x14ac:dyDescent="0.3"/>
    <row r="3548" ht="27" customHeight="1" x14ac:dyDescent="0.3"/>
    <row r="3549" ht="27" customHeight="1" x14ac:dyDescent="0.3"/>
    <row r="3550" ht="27" customHeight="1" x14ac:dyDescent="0.3"/>
    <row r="3551" ht="27" customHeight="1" x14ac:dyDescent="0.3"/>
    <row r="3552" ht="27" customHeight="1" x14ac:dyDescent="0.3"/>
    <row r="3553" ht="27" customHeight="1" x14ac:dyDescent="0.3"/>
    <row r="3554" ht="27" customHeight="1" x14ac:dyDescent="0.3"/>
    <row r="3555" ht="27" customHeight="1" x14ac:dyDescent="0.3"/>
    <row r="3556" ht="27" customHeight="1" x14ac:dyDescent="0.3"/>
    <row r="3557" ht="27" customHeight="1" x14ac:dyDescent="0.3"/>
    <row r="3558" ht="27" customHeight="1" x14ac:dyDescent="0.3"/>
    <row r="3559" ht="27" customHeight="1" x14ac:dyDescent="0.3"/>
    <row r="3560" ht="27" customHeight="1" x14ac:dyDescent="0.3"/>
    <row r="3561" ht="27" customHeight="1" x14ac:dyDescent="0.3"/>
    <row r="3562" ht="27" customHeight="1" x14ac:dyDescent="0.3"/>
    <row r="3563" ht="27" customHeight="1" x14ac:dyDescent="0.3"/>
    <row r="3564" ht="27" customHeight="1" x14ac:dyDescent="0.3"/>
    <row r="3565" ht="27" customHeight="1" x14ac:dyDescent="0.3"/>
    <row r="3566" ht="27" customHeight="1" x14ac:dyDescent="0.3"/>
    <row r="3567" ht="27" customHeight="1" x14ac:dyDescent="0.3"/>
    <row r="3568" ht="27" customHeight="1" x14ac:dyDescent="0.3"/>
    <row r="3569" ht="27" customHeight="1" x14ac:dyDescent="0.3"/>
    <row r="3570" ht="27" customHeight="1" x14ac:dyDescent="0.3"/>
    <row r="3571" ht="27" customHeight="1" x14ac:dyDescent="0.3"/>
    <row r="3572" ht="27" customHeight="1" x14ac:dyDescent="0.3"/>
    <row r="3573" ht="27" customHeight="1" x14ac:dyDescent="0.3"/>
    <row r="3574" ht="27" customHeight="1" x14ac:dyDescent="0.3"/>
    <row r="3575" ht="27" customHeight="1" x14ac:dyDescent="0.3"/>
    <row r="3576" ht="27" customHeight="1" x14ac:dyDescent="0.3"/>
    <row r="3577" ht="27" customHeight="1" x14ac:dyDescent="0.3"/>
    <row r="3578" ht="27" customHeight="1" x14ac:dyDescent="0.3"/>
    <row r="3579" ht="27" customHeight="1" x14ac:dyDescent="0.3"/>
    <row r="3580" ht="27" customHeight="1" x14ac:dyDescent="0.3"/>
    <row r="3581" ht="27" customHeight="1" x14ac:dyDescent="0.3"/>
    <row r="3582" ht="27" customHeight="1" x14ac:dyDescent="0.3"/>
    <row r="3583" ht="27" customHeight="1" x14ac:dyDescent="0.3"/>
    <row r="3584" ht="27" customHeight="1" x14ac:dyDescent="0.3"/>
    <row r="3585" ht="27" customHeight="1" x14ac:dyDescent="0.3"/>
    <row r="3586" ht="27" customHeight="1" x14ac:dyDescent="0.3"/>
    <row r="3587" ht="27" customHeight="1" x14ac:dyDescent="0.3"/>
    <row r="3588" ht="27" customHeight="1" x14ac:dyDescent="0.3"/>
    <row r="3589" ht="27" customHeight="1" x14ac:dyDescent="0.3"/>
    <row r="3590" ht="27" customHeight="1" x14ac:dyDescent="0.3"/>
    <row r="3591" ht="27" customHeight="1" x14ac:dyDescent="0.3"/>
    <row r="3592" ht="27" customHeight="1" x14ac:dyDescent="0.3"/>
    <row r="3593" ht="27" customHeight="1" x14ac:dyDescent="0.3"/>
    <row r="3594" ht="27" customHeight="1" x14ac:dyDescent="0.3"/>
    <row r="3595" ht="27" customHeight="1" x14ac:dyDescent="0.3"/>
    <row r="3596" ht="27" customHeight="1" x14ac:dyDescent="0.3"/>
    <row r="3597" ht="27" customHeight="1" x14ac:dyDescent="0.3"/>
    <row r="3598" ht="27" customHeight="1" x14ac:dyDescent="0.3"/>
    <row r="3599" ht="27" customHeight="1" x14ac:dyDescent="0.3"/>
    <row r="3600" ht="27" customHeight="1" x14ac:dyDescent="0.3"/>
    <row r="3601" ht="27" customHeight="1" x14ac:dyDescent="0.3"/>
    <row r="3602" ht="27" customHeight="1" x14ac:dyDescent="0.3"/>
    <row r="3603" ht="27" customHeight="1" x14ac:dyDescent="0.3"/>
    <row r="3604" ht="27" customHeight="1" x14ac:dyDescent="0.3"/>
    <row r="3605" ht="27" customHeight="1" x14ac:dyDescent="0.3"/>
    <row r="3606" ht="27" customHeight="1" x14ac:dyDescent="0.3"/>
    <row r="3607" ht="27" customHeight="1" x14ac:dyDescent="0.3"/>
    <row r="3608" ht="27" customHeight="1" x14ac:dyDescent="0.3"/>
    <row r="3609" ht="27" customHeight="1" x14ac:dyDescent="0.3"/>
    <row r="3610" ht="27" customHeight="1" x14ac:dyDescent="0.3"/>
    <row r="3611" ht="27" customHeight="1" x14ac:dyDescent="0.3"/>
    <row r="3612" ht="27" customHeight="1" x14ac:dyDescent="0.3"/>
    <row r="3613" ht="27" customHeight="1" x14ac:dyDescent="0.3"/>
    <row r="3614" ht="27" customHeight="1" x14ac:dyDescent="0.3"/>
    <row r="3615" ht="27" customHeight="1" x14ac:dyDescent="0.3"/>
    <row r="3616" ht="27" customHeight="1" x14ac:dyDescent="0.3"/>
    <row r="3617" ht="27" customHeight="1" x14ac:dyDescent="0.3"/>
    <row r="3618" ht="27" customHeight="1" x14ac:dyDescent="0.3"/>
    <row r="3619" ht="27" customHeight="1" x14ac:dyDescent="0.3"/>
    <row r="3620" ht="27" customHeight="1" x14ac:dyDescent="0.3"/>
    <row r="3621" ht="27" customHeight="1" x14ac:dyDescent="0.3"/>
    <row r="3622" ht="27" customHeight="1" x14ac:dyDescent="0.3"/>
    <row r="3623" ht="27" customHeight="1" x14ac:dyDescent="0.3"/>
    <row r="3624" ht="27" customHeight="1" x14ac:dyDescent="0.3"/>
    <row r="3625" ht="27" customHeight="1" x14ac:dyDescent="0.3"/>
    <row r="3626" ht="27" customHeight="1" x14ac:dyDescent="0.3"/>
    <row r="3627" ht="27" customHeight="1" x14ac:dyDescent="0.3"/>
    <row r="3628" ht="27" customHeight="1" x14ac:dyDescent="0.3"/>
    <row r="3629" ht="27" customHeight="1" x14ac:dyDescent="0.3"/>
    <row r="3630" ht="27" customHeight="1" x14ac:dyDescent="0.3"/>
    <row r="3631" ht="27" customHeight="1" x14ac:dyDescent="0.3"/>
    <row r="3632" ht="27" customHeight="1" x14ac:dyDescent="0.3"/>
    <row r="3633" ht="27" customHeight="1" x14ac:dyDescent="0.3"/>
    <row r="3634" ht="27" customHeight="1" x14ac:dyDescent="0.3"/>
    <row r="3635" ht="27" customHeight="1" x14ac:dyDescent="0.3"/>
    <row r="3636" ht="27" customHeight="1" x14ac:dyDescent="0.3"/>
    <row r="3637" ht="27" customHeight="1" x14ac:dyDescent="0.3"/>
    <row r="3638" ht="27" customHeight="1" x14ac:dyDescent="0.3"/>
    <row r="3639" ht="27" customHeight="1" x14ac:dyDescent="0.3"/>
    <row r="3640" ht="27" customHeight="1" x14ac:dyDescent="0.3"/>
    <row r="3641" ht="27" customHeight="1" x14ac:dyDescent="0.3"/>
    <row r="3642" ht="27" customHeight="1" x14ac:dyDescent="0.3"/>
    <row r="3643" ht="27" customHeight="1" x14ac:dyDescent="0.3"/>
    <row r="3644" ht="27" customHeight="1" x14ac:dyDescent="0.3"/>
    <row r="3645" ht="27" customHeight="1" x14ac:dyDescent="0.3"/>
    <row r="3646" ht="27" customHeight="1" x14ac:dyDescent="0.3"/>
    <row r="3647" ht="27" customHeight="1" x14ac:dyDescent="0.3"/>
    <row r="3648" ht="27" customHeight="1" x14ac:dyDescent="0.3"/>
    <row r="3649" ht="27" customHeight="1" x14ac:dyDescent="0.3"/>
    <row r="3650" ht="27" customHeight="1" x14ac:dyDescent="0.3"/>
    <row r="3651" ht="27" customHeight="1" x14ac:dyDescent="0.3"/>
    <row r="3652" ht="27" customHeight="1" x14ac:dyDescent="0.3"/>
    <row r="3653" ht="27" customHeight="1" x14ac:dyDescent="0.3"/>
    <row r="3654" ht="27" customHeight="1" x14ac:dyDescent="0.3"/>
    <row r="3655" ht="27" customHeight="1" x14ac:dyDescent="0.3"/>
    <row r="3656" ht="27" customHeight="1" x14ac:dyDescent="0.3"/>
    <row r="3657" ht="27" customHeight="1" x14ac:dyDescent="0.3"/>
    <row r="3658" ht="27" customHeight="1" x14ac:dyDescent="0.3"/>
    <row r="3659" ht="27" customHeight="1" x14ac:dyDescent="0.3"/>
    <row r="3660" ht="27" customHeight="1" x14ac:dyDescent="0.3"/>
    <row r="3661" ht="27" customHeight="1" x14ac:dyDescent="0.3"/>
    <row r="3662" ht="27" customHeight="1" x14ac:dyDescent="0.3"/>
    <row r="3663" ht="27" customHeight="1" x14ac:dyDescent="0.3"/>
    <row r="3664" ht="27" customHeight="1" x14ac:dyDescent="0.3"/>
    <row r="3665" ht="27" customHeight="1" x14ac:dyDescent="0.3"/>
    <row r="3666" ht="27" customHeight="1" x14ac:dyDescent="0.3"/>
    <row r="3667" ht="27" customHeight="1" x14ac:dyDescent="0.3"/>
    <row r="3668" ht="27" customHeight="1" x14ac:dyDescent="0.3"/>
    <row r="3669" ht="27" customHeight="1" x14ac:dyDescent="0.3"/>
    <row r="3670" ht="27" customHeight="1" x14ac:dyDescent="0.3"/>
    <row r="3671" ht="27" customHeight="1" x14ac:dyDescent="0.3"/>
    <row r="3672" ht="27" customHeight="1" x14ac:dyDescent="0.3"/>
    <row r="3673" ht="27" customHeight="1" x14ac:dyDescent="0.3"/>
    <row r="3674" ht="27" customHeight="1" x14ac:dyDescent="0.3"/>
    <row r="3675" ht="27" customHeight="1" x14ac:dyDescent="0.3"/>
    <row r="3676" ht="27" customHeight="1" x14ac:dyDescent="0.3"/>
    <row r="3677" ht="27" customHeight="1" x14ac:dyDescent="0.3"/>
    <row r="3678" ht="27" customHeight="1" x14ac:dyDescent="0.3"/>
    <row r="3679" ht="27" customHeight="1" x14ac:dyDescent="0.3"/>
    <row r="3680" ht="27" customHeight="1" x14ac:dyDescent="0.3"/>
    <row r="3681" ht="27" customHeight="1" x14ac:dyDescent="0.3"/>
    <row r="3682" ht="27" customHeight="1" x14ac:dyDescent="0.3"/>
    <row r="3683" ht="27" customHeight="1" x14ac:dyDescent="0.3"/>
    <row r="3684" ht="27" customHeight="1" x14ac:dyDescent="0.3"/>
    <row r="3685" ht="27" customHeight="1" x14ac:dyDescent="0.3"/>
    <row r="3686" ht="27" customHeight="1" x14ac:dyDescent="0.3"/>
    <row r="3687" ht="27" customHeight="1" x14ac:dyDescent="0.3"/>
    <row r="3688" ht="27" customHeight="1" x14ac:dyDescent="0.3"/>
    <row r="3689" ht="27" customHeight="1" x14ac:dyDescent="0.3"/>
    <row r="3690" ht="27" customHeight="1" x14ac:dyDescent="0.3"/>
    <row r="3691" ht="27" customHeight="1" x14ac:dyDescent="0.3"/>
    <row r="3692" ht="27" customHeight="1" x14ac:dyDescent="0.3"/>
    <row r="3693" ht="27" customHeight="1" x14ac:dyDescent="0.3"/>
    <row r="3694" ht="27" customHeight="1" x14ac:dyDescent="0.3"/>
    <row r="3695" ht="27" customHeight="1" x14ac:dyDescent="0.3"/>
    <row r="3696" ht="27" customHeight="1" x14ac:dyDescent="0.3"/>
    <row r="3697" ht="27" customHeight="1" x14ac:dyDescent="0.3"/>
    <row r="3698" ht="27" customHeight="1" x14ac:dyDescent="0.3"/>
    <row r="3699" ht="27" customHeight="1" x14ac:dyDescent="0.3"/>
    <row r="3700" ht="27" customHeight="1" x14ac:dyDescent="0.3"/>
    <row r="3701" ht="27" customHeight="1" x14ac:dyDescent="0.3"/>
    <row r="3702" ht="27" customHeight="1" x14ac:dyDescent="0.3"/>
    <row r="3703" ht="27" customHeight="1" x14ac:dyDescent="0.3"/>
    <row r="3704" ht="27" customHeight="1" x14ac:dyDescent="0.3"/>
    <row r="3705" ht="27" customHeight="1" x14ac:dyDescent="0.3"/>
    <row r="3706" ht="27" customHeight="1" x14ac:dyDescent="0.3"/>
    <row r="3707" ht="27" customHeight="1" x14ac:dyDescent="0.3"/>
    <row r="3708" ht="27" customHeight="1" x14ac:dyDescent="0.3"/>
    <row r="3709" ht="27" customHeight="1" x14ac:dyDescent="0.3"/>
    <row r="3710" ht="27" customHeight="1" x14ac:dyDescent="0.3"/>
    <row r="3711" ht="27" customHeight="1" x14ac:dyDescent="0.3"/>
    <row r="3712" ht="27" customHeight="1" x14ac:dyDescent="0.3"/>
    <row r="3713" spans="1:22" ht="27" customHeight="1" x14ac:dyDescent="0.3"/>
    <row r="3714" spans="1:22" ht="27" customHeight="1" x14ac:dyDescent="0.3"/>
    <row r="3715" spans="1:22" ht="27" customHeight="1" x14ac:dyDescent="0.3"/>
    <row r="3716" spans="1:22" ht="27" customHeight="1" x14ac:dyDescent="0.3"/>
    <row r="3717" spans="1:22" ht="27" customHeight="1" x14ac:dyDescent="0.3"/>
    <row r="3718" spans="1:22" s="25" customFormat="1" ht="27.75" customHeight="1" x14ac:dyDescent="0.3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2"/>
    </row>
    <row r="3719" spans="1:22" s="30" customFormat="1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2"/>
    </row>
    <row r="3721" spans="1:22" ht="52.5" customHeight="1" x14ac:dyDescent="0.3"/>
    <row r="3722" spans="1:22" ht="100.5" customHeight="1" x14ac:dyDescent="0.3"/>
    <row r="3723" spans="1:22" ht="57.75" customHeight="1" x14ac:dyDescent="0.3"/>
    <row r="3724" spans="1:22" ht="44.25" customHeight="1" x14ac:dyDescent="0.3"/>
  </sheetData>
  <mergeCells count="36">
    <mergeCell ref="A85:B85"/>
    <mergeCell ref="C85:V85"/>
    <mergeCell ref="A86:B86"/>
    <mergeCell ref="C86:V86"/>
    <mergeCell ref="A80:B80"/>
    <mergeCell ref="A82:V82"/>
    <mergeCell ref="A83:V83"/>
    <mergeCell ref="A84:B84"/>
    <mergeCell ref="C84:V84"/>
    <mergeCell ref="R10:R12"/>
    <mergeCell ref="S10:S12"/>
    <mergeCell ref="T10:T12"/>
    <mergeCell ref="U10:U12"/>
    <mergeCell ref="V10:V12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A10:A12"/>
    <mergeCell ref="B10:B12"/>
    <mergeCell ref="E10:F10"/>
    <mergeCell ref="G10:H10"/>
    <mergeCell ref="E11:F11"/>
    <mergeCell ref="G11:H11"/>
    <mergeCell ref="C10:D11"/>
    <mergeCell ref="A4:V4"/>
    <mergeCell ref="A5:V5"/>
    <mergeCell ref="A6:V6"/>
    <mergeCell ref="A8:D8"/>
    <mergeCell ref="E8:F8"/>
    <mergeCell ref="G8:H8"/>
  </mergeCells>
  <pageMargins left="0.7" right="0.7" top="0.75" bottom="0.75" header="0.3" footer="0.3"/>
  <pageSetup paperSize="9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Екатерина</cp:lastModifiedBy>
  <cp:revision>3</cp:revision>
  <dcterms:created xsi:type="dcterms:W3CDTF">2021-01-18T05:46:41Z</dcterms:created>
  <dcterms:modified xsi:type="dcterms:W3CDTF">2026-06-02T13:31:01Z</dcterms:modified>
</cp:coreProperties>
</file>